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IS QUISPE\Desktop\FY 17\Gris Quispe Laptop 1\Usados\Docencia Gris Quispe\Q&amp;S\11.22\Taller Conta cero\"/>
    </mc:Choice>
  </mc:AlternateContent>
  <xr:revisionPtr revIDLastSave="0" documentId="13_ncr:1_{A51577D6-955C-4D8E-BC63-731473B8027C}" xr6:coauthVersionLast="46" xr6:coauthVersionMax="46" xr10:uidLastSave="{00000000-0000-0000-0000-000000000000}"/>
  <bookViews>
    <workbookView xWindow="-110" yWindow="-110" windowWidth="19420" windowHeight="11620" tabRatio="759" firstSheet="1" activeTab="4" xr2:uid="{B4AB2B8A-1A15-4E5D-81D9-61A05673C6AE}"/>
  </bookViews>
  <sheets>
    <sheet name="Hoja1" sheetId="7" r:id="rId1"/>
    <sheet name="Teoria" sheetId="1" r:id="rId2"/>
    <sheet name="Elementos EEFF" sheetId="2" r:id="rId3"/>
    <sheet name="Teo-Partida doble" sheetId="8" r:id="rId4"/>
    <sheet name="Cta49" sheetId="9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9" l="1"/>
  <c r="H10" i="9"/>
  <c r="H12" i="9"/>
  <c r="J12" i="9" s="1"/>
  <c r="J9" i="9"/>
  <c r="B5" i="9"/>
  <c r="B6" i="9" s="1"/>
  <c r="B7" i="9" s="1"/>
  <c r="B8" i="9" s="1"/>
  <c r="B9" i="9" s="1"/>
  <c r="B10" i="9" s="1"/>
  <c r="B11" i="9" s="1"/>
  <c r="B12" i="9" s="1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4" i="9"/>
  <c r="E37" i="9"/>
  <c r="D37" i="9"/>
  <c r="C37" i="9"/>
  <c r="E36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9"/>
  <c r="C5" i="9"/>
  <c r="C6" i="9" s="1"/>
  <c r="C7" i="9" s="1"/>
  <c r="C8" i="9" s="1"/>
  <c r="C9" i="9" s="1"/>
  <c r="C10" i="9" s="1"/>
  <c r="C11" i="9" s="1"/>
  <c r="C12" i="9" s="1"/>
  <c r="C13" i="9" s="1"/>
  <c r="C14" i="9" s="1"/>
  <c r="C15" i="9" s="1"/>
  <c r="C16" i="9" s="1"/>
  <c r="C17" i="9" s="1"/>
  <c r="C18" i="9" s="1"/>
  <c r="C19" i="9" s="1"/>
  <c r="C20" i="9" s="1"/>
  <c r="C21" i="9" s="1"/>
  <c r="C22" i="9" s="1"/>
  <c r="C23" i="9" s="1"/>
  <c r="C24" i="9" s="1"/>
  <c r="C25" i="9" s="1"/>
  <c r="C26" i="9" s="1"/>
  <c r="C27" i="9" s="1"/>
  <c r="C28" i="9" s="1"/>
  <c r="C29" i="9" s="1"/>
  <c r="C30" i="9" s="1"/>
  <c r="C31" i="9" s="1"/>
  <c r="C32" i="9" s="1"/>
  <c r="C33" i="9" s="1"/>
  <c r="C34" i="9" s="1"/>
  <c r="C35" i="9" s="1"/>
  <c r="D3" i="9"/>
  <c r="H5" i="9" s="1"/>
  <c r="C3" i="9"/>
  <c r="E3" i="9" s="1"/>
  <c r="J3" i="9"/>
  <c r="H24" i="8"/>
  <c r="I28" i="8"/>
  <c r="H27" i="8" s="1"/>
  <c r="H30" i="8" s="1"/>
  <c r="I22" i="8"/>
  <c r="I30" i="8" s="1"/>
  <c r="D4" i="9" l="1"/>
  <c r="D5" i="9" s="1"/>
  <c r="D6" i="9" s="1"/>
  <c r="D7" i="9" s="1"/>
  <c r="D8" i="9" s="1"/>
  <c r="D9" i="9" s="1"/>
  <c r="D10" i="9" s="1"/>
  <c r="D11" i="9" s="1"/>
  <c r="D12" i="9" s="1"/>
  <c r="D13" i="9" s="1"/>
  <c r="D14" i="9" s="1"/>
  <c r="D15" i="9" s="1"/>
  <c r="D16" i="9" s="1"/>
  <c r="D17" i="9" s="1"/>
  <c r="D18" i="9" s="1"/>
  <c r="D19" i="9" s="1"/>
  <c r="D20" i="9" s="1"/>
  <c r="D21" i="9" s="1"/>
  <c r="D22" i="9" s="1"/>
  <c r="H4" i="9"/>
  <c r="H6" i="9" s="1"/>
  <c r="J6" i="9" s="1"/>
  <c r="I31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GRIS QUISPE</author>
  </authors>
  <commentList>
    <comment ref="B3" authorId="0" shapeId="0" xr:uid="{1DC8EE45-9BDA-4D78-9137-0995D65CCBF0}">
      <text>
        <r>
          <rPr>
            <b/>
            <sz val="9"/>
            <color indexed="81"/>
            <rFont val="Tahoma"/>
            <family val="2"/>
          </rPr>
          <t>GRIS QUISPE:</t>
        </r>
        <r>
          <rPr>
            <sz val="9"/>
            <color indexed="81"/>
            <rFont val="Tahoma"/>
            <family val="2"/>
          </rPr>
          <t xml:space="preserve">
Documentos, correos, informes, fotos, comprobantes de pago (facturas, boletas,etc), constancias de pagos,entre otras evidencias...</t>
        </r>
      </text>
    </comment>
  </commentList>
</comments>
</file>

<file path=xl/sharedStrings.xml><?xml version="1.0" encoding="utf-8"?>
<sst xmlns="http://schemas.openxmlformats.org/spreadsheetml/2006/main" count="164" uniqueCount="113">
  <si>
    <t>Transacciones u Operaciones</t>
  </si>
  <si>
    <t>L.Diario</t>
  </si>
  <si>
    <t>L.Mayor</t>
  </si>
  <si>
    <t>Balance Comprobación</t>
  </si>
  <si>
    <t>EEFF</t>
  </si>
  <si>
    <t>NIIF´S</t>
  </si>
  <si>
    <t>Naturaleza de las cuentas:</t>
  </si>
  <si>
    <t>Ingresos</t>
  </si>
  <si>
    <t>Activo</t>
  </si>
  <si>
    <t>Pasivo</t>
  </si>
  <si>
    <t>Deudora</t>
  </si>
  <si>
    <t>Acreedora</t>
  </si>
  <si>
    <t>(+)</t>
  </si>
  <si>
    <t>(-)</t>
  </si>
  <si>
    <t>Gastos</t>
  </si>
  <si>
    <t>Patrimonio</t>
  </si>
  <si>
    <t>Elementos de los EEFF:</t>
  </si>
  <si>
    <t>Activo: Elemento 1, elemento 2, elemento 3</t>
  </si>
  <si>
    <t>Cuentas corrientes operativas</t>
  </si>
  <si>
    <t>Pasivo: Elemento 4</t>
  </si>
  <si>
    <t>Patrimonio: Elemento 5</t>
  </si>
  <si>
    <t>Ingresos: Elemento 7</t>
  </si>
  <si>
    <t>Gastos: Elemento 6</t>
  </si>
  <si>
    <t>Moneda: PEN (Soles)</t>
  </si>
  <si>
    <t>Moneda: USD (Dólares)</t>
  </si>
  <si>
    <t>Debe = Cargo = Deudor = Deudora = Debito = Deudores</t>
  </si>
  <si>
    <t>Haber = Abono = Acreedor = Acreedora = Acredito = Acreedores</t>
  </si>
  <si>
    <t>PARTIDA DOBLE:</t>
  </si>
  <si>
    <t>1.-</t>
  </si>
  <si>
    <t>Bienes</t>
  </si>
  <si>
    <t>Resultados</t>
  </si>
  <si>
    <t>Entrada</t>
  </si>
  <si>
    <t>Salida</t>
  </si>
  <si>
    <t>Derecho</t>
  </si>
  <si>
    <t>Obligación</t>
  </si>
  <si>
    <t>Gasto "Pérdida"</t>
  </si>
  <si>
    <t>Ingreso "Ganancia"</t>
  </si>
  <si>
    <t>Debe</t>
  </si>
  <si>
    <t>Haber</t>
  </si>
  <si>
    <t>2.-</t>
  </si>
  <si>
    <t>3.-</t>
  </si>
  <si>
    <t>4.-</t>
  </si>
  <si>
    <t>Elemento 1</t>
  </si>
  <si>
    <t>Elemento 2</t>
  </si>
  <si>
    <t>Elemento 7</t>
  </si>
  <si>
    <t>Elemento 6</t>
  </si>
  <si>
    <t>Recurso</t>
  </si>
  <si>
    <t>Control</t>
  </si>
  <si>
    <t>Vehículo</t>
  </si>
  <si>
    <t>gestión con el banco</t>
  </si>
  <si>
    <t>Se espera que fluyan beneficios económicos</t>
  </si>
  <si>
    <t>Ingreso por el servicio de taxi</t>
  </si>
  <si>
    <t>Porque los riesgos los tiene la entidad que adquiere el vehículo</t>
  </si>
  <si>
    <t>Obligación presente</t>
  </si>
  <si>
    <t>Sucesos pasados</t>
  </si>
  <si>
    <t>Se espera desprenderse de recursos que generan beneficios económicos</t>
  </si>
  <si>
    <t>Obligaciones por pagar al banco</t>
  </si>
  <si>
    <t>gestión con el banco por el obtención del leasing y aprobación del banco</t>
  </si>
  <si>
    <t>Realizar pagos</t>
  </si>
  <si>
    <t>Estado de Situación Financiera "Ctas de balance"</t>
  </si>
  <si>
    <t>Estado de Resultados Integrales "Cuentas de resultados"</t>
  </si>
  <si>
    <t>Provisión de cobranza dudosa</t>
  </si>
  <si>
    <t>x</t>
  </si>
  <si>
    <t>Compra de zapatos</t>
  </si>
  <si>
    <t>Cliente: Alumna QS</t>
  </si>
  <si>
    <t>Proveedor: Bata</t>
  </si>
  <si>
    <t>Bien: zapatos</t>
  </si>
  <si>
    <t>Bata</t>
  </si>
  <si>
    <t>Alumna</t>
  </si>
  <si>
    <t>Bien: dinero</t>
  </si>
  <si>
    <t>Personas "Entidad"</t>
  </si>
  <si>
    <t>Obligación de pagar: alumna</t>
  </si>
  <si>
    <t>Derecho de cobrar: Bata</t>
  </si>
  <si>
    <t>Gasto: Alumna</t>
  </si>
  <si>
    <t>Ingreso:Bata</t>
  </si>
  <si>
    <t>Asiento contable desde el punto de vista de Bata</t>
  </si>
  <si>
    <t>Valor del zapatos: 80 soles</t>
  </si>
  <si>
    <t>1er asiento</t>
  </si>
  <si>
    <t>2do asiento</t>
  </si>
  <si>
    <t>Existencias "Zapatos "</t>
  </si>
  <si>
    <t>3er asiento</t>
  </si>
  <si>
    <t>Efectivo y equivalente de efectivo "Dinero"</t>
  </si>
  <si>
    <t>Costo de ventas</t>
  </si>
  <si>
    <t>Compra de víveres</t>
  </si>
  <si>
    <t>Cliente: Alumna Nil</t>
  </si>
  <si>
    <t>Proveedor: Plaza Vea</t>
  </si>
  <si>
    <t>Bien: Víveres</t>
  </si>
  <si>
    <t>Plaza Vea</t>
  </si>
  <si>
    <t>Derecho de cobrar: Plaza Vea</t>
  </si>
  <si>
    <t>Ingreso: plaza vea</t>
  </si>
  <si>
    <t>Pago de haberes (sueldo a fin de mes)</t>
  </si>
  <si>
    <t>Trabajador: Alumnas</t>
  </si>
  <si>
    <t>Empleador: Empresa que contrata al colaborador</t>
  </si>
  <si>
    <t>Préstamo bancario</t>
  </si>
  <si>
    <t>Cliente: Alumna (solicita el préstamo)</t>
  </si>
  <si>
    <t>Proveedor: Banco BCP</t>
  </si>
  <si>
    <t>La empresa</t>
  </si>
  <si>
    <t>Derecho de cobrar: alumna</t>
  </si>
  <si>
    <t>Obligación de pagar: la empresa</t>
  </si>
  <si>
    <t>Ingreso: alumna</t>
  </si>
  <si>
    <t>Gasto: la empresa</t>
  </si>
  <si>
    <t>BCP</t>
  </si>
  <si>
    <t>Derecho de cobrar: BCP</t>
  </si>
  <si>
    <t>Gasto: alumna</t>
  </si>
  <si>
    <t>Ingreso: BCP</t>
  </si>
  <si>
    <t xml:space="preserve">Depreciación </t>
  </si>
  <si>
    <t>Financiera</t>
  </si>
  <si>
    <t>Tributaria</t>
  </si>
  <si>
    <t>Utilidad antes de impuestos</t>
  </si>
  <si>
    <t>Adición</t>
  </si>
  <si>
    <t>Deducción</t>
  </si>
  <si>
    <t>Base Impuesto</t>
  </si>
  <si>
    <t>Impuesto por pagar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</si>
</sst>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Trebuchet MS"/>
      <family val="2"/>
    </font>
    <font>
      <sz val="8"/>
      <color theme="1"/>
      <name val="Trebuchet MS"/>
      <family val="2"/>
    </font>
    <font>
      <b/>
      <sz val="8"/>
      <color rgb="FFFF0000"/>
      <name val="Trebuchet MS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u/>
      <sz val="8"/>
      <color theme="1"/>
      <name val="Trebuchet MS"/>
      <family val="2"/>
    </font>
    <font>
      <sz val="8"/>
      <color theme="0"/>
      <name val="Trebuchet MS"/>
      <family val="2"/>
    </font>
    <font>
      <b/>
      <sz val="10"/>
      <color theme="0"/>
      <name val="Trebuchet MS"/>
      <family val="2"/>
    </font>
    <font>
      <b/>
      <sz val="10"/>
      <color rgb="FF0000FF"/>
      <name val="Trebuchet MS"/>
      <family val="2"/>
    </font>
    <font>
      <b/>
      <sz val="10"/>
      <color rgb="FFFF0000"/>
      <name val="Trebuchet MS"/>
      <family val="2"/>
    </font>
    <font>
      <b/>
      <sz val="8"/>
      <color theme="1"/>
      <name val="Trebuchet MS"/>
      <family val="2"/>
    </font>
    <font>
      <b/>
      <u/>
      <sz val="8"/>
      <color rgb="FFFF0000"/>
      <name val="Trebuchet MS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FF000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rgb="FFFF0000"/>
      </right>
      <top style="medium">
        <color rgb="FFFF0000"/>
      </top>
      <bottom/>
      <diagonal/>
    </border>
    <border>
      <left/>
      <right style="thin">
        <color rgb="FFFF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3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8" borderId="4" xfId="0" applyFont="1" applyFill="1" applyBorder="1" applyAlignment="1">
      <alignment vertical="center"/>
    </xf>
    <xf numFmtId="0" fontId="10" fillId="8" borderId="5" xfId="0" quotePrefix="1" applyFont="1" applyFill="1" applyBorder="1" applyAlignment="1">
      <alignment horizontal="center" vertical="center"/>
    </xf>
    <xf numFmtId="0" fontId="11" fillId="0" borderId="6" xfId="0" quotePrefix="1" applyFont="1" applyBorder="1" applyAlignment="1">
      <alignment horizontal="center" vertical="center"/>
    </xf>
    <xf numFmtId="0" fontId="3" fillId="9" borderId="7" xfId="0" applyFont="1" applyFill="1" applyBorder="1" applyAlignment="1">
      <alignment vertical="center"/>
    </xf>
    <xf numFmtId="0" fontId="11" fillId="0" borderId="2" xfId="0" quotePrefix="1" applyFont="1" applyBorder="1" applyAlignment="1">
      <alignment horizontal="center" vertical="center"/>
    </xf>
    <xf numFmtId="0" fontId="10" fillId="9" borderId="8" xfId="0" quotePrefix="1" applyFont="1" applyFill="1" applyBorder="1" applyAlignment="1">
      <alignment horizontal="center" vertical="center"/>
    </xf>
    <xf numFmtId="0" fontId="3" fillId="8" borderId="9" xfId="0" applyFont="1" applyFill="1" applyBorder="1" applyAlignment="1">
      <alignment vertical="center"/>
    </xf>
    <xf numFmtId="0" fontId="10" fillId="8" borderId="10" xfId="0" quotePrefix="1" applyFont="1" applyFill="1" applyBorder="1" applyAlignment="1">
      <alignment horizontal="center" vertical="center"/>
    </xf>
    <xf numFmtId="0" fontId="11" fillId="0" borderId="11" xfId="0" quotePrefix="1" applyFont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9" fillId="10" borderId="0" xfId="0" applyFont="1" applyFill="1" applyAlignment="1">
      <alignment horizontal="center" vertical="center"/>
    </xf>
    <xf numFmtId="0" fontId="2" fillId="10" borderId="0" xfId="0" applyFont="1" applyFill="1" applyAlignment="1">
      <alignment vertical="center"/>
    </xf>
    <xf numFmtId="0" fontId="1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3" fillId="11" borderId="0" xfId="0" applyFont="1" applyFill="1" applyAlignment="1">
      <alignment vertical="center"/>
    </xf>
    <xf numFmtId="0" fontId="12" fillId="11" borderId="0" xfId="0" applyFont="1" applyFill="1" applyAlignment="1">
      <alignment vertical="center"/>
    </xf>
    <xf numFmtId="0" fontId="12" fillId="11" borderId="12" xfId="0" applyFont="1" applyFill="1" applyBorder="1" applyAlignment="1">
      <alignment horizontal="center" vertical="center"/>
    </xf>
    <xf numFmtId="43" fontId="0" fillId="0" borderId="0" xfId="1" applyFont="1" applyAlignment="1">
      <alignment vertical="center"/>
    </xf>
    <xf numFmtId="43" fontId="0" fillId="0" borderId="0" xfId="1" applyFont="1"/>
    <xf numFmtId="43" fontId="0" fillId="0" borderId="0" xfId="0" applyNumberFormat="1"/>
    <xf numFmtId="0" fontId="0" fillId="2" borderId="0" xfId="0" applyFill="1"/>
    <xf numFmtId="0" fontId="0" fillId="0" borderId="14" xfId="0" applyBorder="1"/>
    <xf numFmtId="0" fontId="0" fillId="0" borderId="15" xfId="0" applyBorder="1"/>
    <xf numFmtId="0" fontId="0" fillId="0" borderId="0" xfId="0" applyFill="1" applyBorder="1"/>
    <xf numFmtId="0" fontId="12" fillId="13" borderId="0" xfId="0" applyFont="1" applyFill="1" applyAlignment="1">
      <alignment vertical="center"/>
    </xf>
    <xf numFmtId="0" fontId="16" fillId="0" borderId="0" xfId="0" applyFont="1"/>
    <xf numFmtId="0" fontId="0" fillId="0" borderId="0" xfId="0" applyBorder="1"/>
    <xf numFmtId="0" fontId="0" fillId="13" borderId="0" xfId="0" applyFill="1"/>
    <xf numFmtId="43" fontId="0" fillId="13" borderId="0" xfId="1" applyFont="1" applyFill="1"/>
    <xf numFmtId="0" fontId="0" fillId="12" borderId="0" xfId="0" applyFill="1"/>
    <xf numFmtId="43" fontId="0" fillId="12" borderId="0" xfId="1" applyFont="1" applyFill="1"/>
    <xf numFmtId="0" fontId="12" fillId="12" borderId="0" xfId="0" applyFont="1" applyFill="1" applyAlignment="1">
      <alignment horizontal="center" vertical="center"/>
    </xf>
    <xf numFmtId="0" fontId="7" fillId="12" borderId="0" xfId="0" applyFont="1" applyFill="1" applyAlignment="1">
      <alignment vertical="center"/>
    </xf>
    <xf numFmtId="0" fontId="3" fillId="12" borderId="0" xfId="0" applyFont="1" applyFill="1" applyAlignment="1">
      <alignment vertical="center"/>
    </xf>
    <xf numFmtId="0" fontId="14" fillId="14" borderId="16" xfId="0" applyFont="1" applyFill="1" applyBorder="1" applyAlignment="1">
      <alignment horizontal="center" vertical="center"/>
    </xf>
    <xf numFmtId="10" fontId="0" fillId="13" borderId="0" xfId="0" applyNumberFormat="1" applyFill="1"/>
    <xf numFmtId="0" fontId="0" fillId="7" borderId="0" xfId="0" applyFill="1"/>
    <xf numFmtId="43" fontId="0" fillId="7" borderId="0" xfId="0" applyNumberFormat="1" applyFill="1"/>
    <xf numFmtId="10" fontId="0" fillId="7" borderId="0" xfId="0" applyNumberFormat="1" applyFill="1"/>
    <xf numFmtId="43" fontId="0" fillId="7" borderId="0" xfId="1" applyFont="1" applyFill="1"/>
    <xf numFmtId="43" fontId="15" fillId="0" borderId="13" xfId="0" applyNumberFormat="1" applyFont="1" applyBorder="1"/>
    <xf numFmtId="0" fontId="0" fillId="15" borderId="0" xfId="0" applyFill="1"/>
    <xf numFmtId="43" fontId="0" fillId="15" borderId="0" xfId="0" applyNumberFormat="1" applyFill="1"/>
    <xf numFmtId="43" fontId="0" fillId="15" borderId="0" xfId="1" applyFont="1" applyFill="1"/>
    <xf numFmtId="0" fontId="8" fillId="6" borderId="1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CCFFFF"/>
      <color rgb="FFFF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431800</xdr:colOff>
      <xdr:row>1</xdr:row>
      <xdr:rowOff>120650</xdr:rowOff>
    </xdr:from>
    <xdr:to>
      <xdr:col>3</xdr:col>
      <xdr:colOff>381000</xdr:colOff>
      <xdr:row>7</xdr:row>
      <xdr:rowOff>19050</xdr:rowOff>
    </xdr:to>
    <xdr:sp macro="" textlink="">
      <xdr:nvSpPr>
        <xdr:cNvPr id="2" name="Rectángulo: esquinas redondeadas 1">
          <a:extLst>
            <a:ext uri="{FF2B5EF4-FFF2-40B4-BE49-F238E27FC236}">
              <a16:creationId xmlns:a16="http://schemas.microsoft.com/office/drawing/2014/main" id="{C15E4640-DA2C-448F-AAC6-DD188B05D2E2}"/>
            </a:ext>
          </a:extLst>
        </xdr:cNvPr>
        <xdr:cNvSpPr/>
      </xdr:nvSpPr>
      <xdr:spPr>
        <a:xfrm>
          <a:off x="1193800" y="304800"/>
          <a:ext cx="1473200" cy="10033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PE" sz="1400" b="1"/>
            <a:t>Activo</a:t>
          </a:r>
        </a:p>
      </xdr:txBody>
    </xdr:sp>
    <xdr:clientData/>
  </xdr:twoCellAnchor>
  <xdr:twoCellAnchor>
    <xdr:from>
      <xdr:col>3</xdr:col>
      <xdr:colOff>482600</xdr:colOff>
      <xdr:row>1</xdr:row>
      <xdr:rowOff>152400</xdr:rowOff>
    </xdr:from>
    <xdr:to>
      <xdr:col>5</xdr:col>
      <xdr:colOff>82550</xdr:colOff>
      <xdr:row>6</xdr:row>
      <xdr:rowOff>120650</xdr:rowOff>
    </xdr:to>
    <xdr:sp macro="" textlink="">
      <xdr:nvSpPr>
        <xdr:cNvPr id="3" name="Flecha: a la derecha 2">
          <a:extLst>
            <a:ext uri="{FF2B5EF4-FFF2-40B4-BE49-F238E27FC236}">
              <a16:creationId xmlns:a16="http://schemas.microsoft.com/office/drawing/2014/main" id="{9D5F2FAA-93C1-4236-BC29-132FD2BF7536}"/>
            </a:ext>
          </a:extLst>
        </xdr:cNvPr>
        <xdr:cNvSpPr/>
      </xdr:nvSpPr>
      <xdr:spPr>
        <a:xfrm>
          <a:off x="2768600" y="336550"/>
          <a:ext cx="1123950" cy="889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1</xdr:col>
      <xdr:colOff>463550</xdr:colOff>
      <xdr:row>8</xdr:row>
      <xdr:rowOff>63500</xdr:rowOff>
    </xdr:from>
    <xdr:to>
      <xdr:col>3</xdr:col>
      <xdr:colOff>412750</xdr:colOff>
      <xdr:row>13</xdr:row>
      <xdr:rowOff>146050</xdr:rowOff>
    </xdr:to>
    <xdr:sp macro="" textlink="">
      <xdr:nvSpPr>
        <xdr:cNvPr id="4" name="Rectángulo: esquinas redondeadas 3">
          <a:extLst>
            <a:ext uri="{FF2B5EF4-FFF2-40B4-BE49-F238E27FC236}">
              <a16:creationId xmlns:a16="http://schemas.microsoft.com/office/drawing/2014/main" id="{BCA9EDEA-965B-45DC-A222-41E1E3791E6B}"/>
            </a:ext>
          </a:extLst>
        </xdr:cNvPr>
        <xdr:cNvSpPr/>
      </xdr:nvSpPr>
      <xdr:spPr>
        <a:xfrm>
          <a:off x="1225550" y="1536700"/>
          <a:ext cx="1473200" cy="10033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PE" sz="1400" b="1"/>
            <a:t>Pasivo</a:t>
          </a:r>
        </a:p>
      </xdr:txBody>
    </xdr:sp>
    <xdr:clientData/>
  </xdr:twoCellAnchor>
  <xdr:twoCellAnchor>
    <xdr:from>
      <xdr:col>3</xdr:col>
      <xdr:colOff>514350</xdr:colOff>
      <xdr:row>8</xdr:row>
      <xdr:rowOff>95250</xdr:rowOff>
    </xdr:from>
    <xdr:to>
      <xdr:col>5</xdr:col>
      <xdr:colOff>114300</xdr:colOff>
      <xdr:row>13</xdr:row>
      <xdr:rowOff>63500</xdr:rowOff>
    </xdr:to>
    <xdr:sp macro="" textlink="">
      <xdr:nvSpPr>
        <xdr:cNvPr id="5" name="Flecha: a la derecha 4">
          <a:extLst>
            <a:ext uri="{FF2B5EF4-FFF2-40B4-BE49-F238E27FC236}">
              <a16:creationId xmlns:a16="http://schemas.microsoft.com/office/drawing/2014/main" id="{DABC9B61-BFF1-40F7-A88C-80131E1478A9}"/>
            </a:ext>
          </a:extLst>
        </xdr:cNvPr>
        <xdr:cNvSpPr/>
      </xdr:nvSpPr>
      <xdr:spPr>
        <a:xfrm>
          <a:off x="2800350" y="1568450"/>
          <a:ext cx="1123950" cy="889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161192</xdr:colOff>
      <xdr:row>2</xdr:row>
      <xdr:rowOff>36634</xdr:rowOff>
    </xdr:from>
    <xdr:to>
      <xdr:col>2</xdr:col>
      <xdr:colOff>600808</xdr:colOff>
      <xdr:row>2</xdr:row>
      <xdr:rowOff>271096</xdr:rowOff>
    </xdr:to>
    <xdr:sp macro="" textlink="">
      <xdr:nvSpPr>
        <xdr:cNvPr id="2" name="Flecha: a la derecha 1">
          <a:extLst>
            <a:ext uri="{FF2B5EF4-FFF2-40B4-BE49-F238E27FC236}">
              <a16:creationId xmlns:a16="http://schemas.microsoft.com/office/drawing/2014/main" id="{5ED51C80-6DDB-4DA8-84ED-0E989113CE20}"/>
            </a:ext>
          </a:extLst>
        </xdr:cNvPr>
        <xdr:cNvSpPr/>
      </xdr:nvSpPr>
      <xdr:spPr>
        <a:xfrm>
          <a:off x="1685192" y="341434"/>
          <a:ext cx="439616" cy="23446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4</xdr:col>
      <xdr:colOff>183173</xdr:colOff>
      <xdr:row>2</xdr:row>
      <xdr:rowOff>14654</xdr:rowOff>
    </xdr:from>
    <xdr:to>
      <xdr:col>4</xdr:col>
      <xdr:colOff>613264</xdr:colOff>
      <xdr:row>2</xdr:row>
      <xdr:rowOff>255466</xdr:rowOff>
    </xdr:to>
    <xdr:sp macro="" textlink="">
      <xdr:nvSpPr>
        <xdr:cNvPr id="3" name="Flecha: a la derecha 2">
          <a:extLst>
            <a:ext uri="{FF2B5EF4-FFF2-40B4-BE49-F238E27FC236}">
              <a16:creationId xmlns:a16="http://schemas.microsoft.com/office/drawing/2014/main" id="{C1EE50CE-A1A0-49CA-B481-BBB0F21B1FF1}"/>
            </a:ext>
          </a:extLst>
        </xdr:cNvPr>
        <xdr:cNvSpPr/>
      </xdr:nvSpPr>
      <xdr:spPr>
        <a:xfrm>
          <a:off x="3231173" y="319454"/>
          <a:ext cx="430091" cy="24081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6</xdr:col>
      <xdr:colOff>197827</xdr:colOff>
      <xdr:row>2</xdr:row>
      <xdr:rowOff>36635</xdr:rowOff>
    </xdr:from>
    <xdr:to>
      <xdr:col>6</xdr:col>
      <xdr:colOff>627918</xdr:colOff>
      <xdr:row>2</xdr:row>
      <xdr:rowOff>277447</xdr:rowOff>
    </xdr:to>
    <xdr:sp macro="" textlink="">
      <xdr:nvSpPr>
        <xdr:cNvPr id="4" name="Flecha: a la derecha 3">
          <a:extLst>
            <a:ext uri="{FF2B5EF4-FFF2-40B4-BE49-F238E27FC236}">
              <a16:creationId xmlns:a16="http://schemas.microsoft.com/office/drawing/2014/main" id="{9277DA05-8E3E-4765-9688-9F90BD2DAC43}"/>
            </a:ext>
          </a:extLst>
        </xdr:cNvPr>
        <xdr:cNvSpPr/>
      </xdr:nvSpPr>
      <xdr:spPr>
        <a:xfrm>
          <a:off x="4769827" y="341435"/>
          <a:ext cx="430091" cy="24081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6</xdr:col>
      <xdr:colOff>197827</xdr:colOff>
      <xdr:row>2</xdr:row>
      <xdr:rowOff>36635</xdr:rowOff>
    </xdr:from>
    <xdr:to>
      <xdr:col>6</xdr:col>
      <xdr:colOff>631093</xdr:colOff>
      <xdr:row>2</xdr:row>
      <xdr:rowOff>274272</xdr:rowOff>
    </xdr:to>
    <xdr:sp macro="" textlink="">
      <xdr:nvSpPr>
        <xdr:cNvPr id="5" name="Flecha: a la derecha 4">
          <a:extLst>
            <a:ext uri="{FF2B5EF4-FFF2-40B4-BE49-F238E27FC236}">
              <a16:creationId xmlns:a16="http://schemas.microsoft.com/office/drawing/2014/main" id="{D5EA2DC9-4037-44D0-B101-07401DB27B1A}"/>
            </a:ext>
          </a:extLst>
        </xdr:cNvPr>
        <xdr:cNvSpPr/>
      </xdr:nvSpPr>
      <xdr:spPr>
        <a:xfrm>
          <a:off x="4769827" y="341435"/>
          <a:ext cx="433266" cy="23763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8</xdr:col>
      <xdr:colOff>149714</xdr:colOff>
      <xdr:row>2</xdr:row>
      <xdr:rowOff>43962</xdr:rowOff>
    </xdr:from>
    <xdr:to>
      <xdr:col>8</xdr:col>
      <xdr:colOff>576630</xdr:colOff>
      <xdr:row>2</xdr:row>
      <xdr:rowOff>281599</xdr:rowOff>
    </xdr:to>
    <xdr:sp macro="" textlink="">
      <xdr:nvSpPr>
        <xdr:cNvPr id="6" name="Flecha: a la derecha 5">
          <a:extLst>
            <a:ext uri="{FF2B5EF4-FFF2-40B4-BE49-F238E27FC236}">
              <a16:creationId xmlns:a16="http://schemas.microsoft.com/office/drawing/2014/main" id="{18B06D59-8A84-4319-8DDE-FAE20CDDDF0B}"/>
            </a:ext>
          </a:extLst>
        </xdr:cNvPr>
        <xdr:cNvSpPr/>
      </xdr:nvSpPr>
      <xdr:spPr>
        <a:xfrm>
          <a:off x="6245714" y="348762"/>
          <a:ext cx="426916" cy="23763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0</xdr:col>
      <xdr:colOff>135056</xdr:colOff>
      <xdr:row>3</xdr:row>
      <xdr:rowOff>101601</xdr:rowOff>
    </xdr:from>
    <xdr:to>
      <xdr:col>2</xdr:col>
      <xdr:colOff>395653</xdr:colOff>
      <xdr:row>12</xdr:row>
      <xdr:rowOff>98425</xdr:rowOff>
    </xdr:to>
    <xdr:sp macro="" textlink="">
      <xdr:nvSpPr>
        <xdr:cNvPr id="7" name="Flecha: hacia arriba 6">
          <a:extLst>
            <a:ext uri="{FF2B5EF4-FFF2-40B4-BE49-F238E27FC236}">
              <a16:creationId xmlns:a16="http://schemas.microsoft.com/office/drawing/2014/main" id="{D94E1C99-E7C1-4A33-AB53-0A741A7988A8}"/>
            </a:ext>
          </a:extLst>
        </xdr:cNvPr>
        <xdr:cNvSpPr/>
      </xdr:nvSpPr>
      <xdr:spPr>
        <a:xfrm>
          <a:off x="135056" y="711201"/>
          <a:ext cx="1784597" cy="1368424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Áreas</a:t>
          </a:r>
          <a:r>
            <a:rPr lang="es-PE" sz="1100" baseline="0"/>
            <a:t> Administrativas u operativas</a:t>
          </a:r>
          <a:endParaRPr lang="es-PE" sz="1100"/>
        </a:p>
      </xdr:txBody>
    </xdr:sp>
    <xdr:clientData/>
  </xdr:twoCellAnchor>
  <xdr:twoCellAnchor>
    <xdr:from>
      <xdr:col>2</xdr:col>
      <xdr:colOff>388327</xdr:colOff>
      <xdr:row>3</xdr:row>
      <xdr:rowOff>83773</xdr:rowOff>
    </xdr:from>
    <xdr:to>
      <xdr:col>4</xdr:col>
      <xdr:colOff>475272</xdr:colOff>
      <xdr:row>12</xdr:row>
      <xdr:rowOff>4152</xdr:rowOff>
    </xdr:to>
    <xdr:sp macro="" textlink="">
      <xdr:nvSpPr>
        <xdr:cNvPr id="8" name="Flecha: hacia arriba 7">
          <a:extLst>
            <a:ext uri="{FF2B5EF4-FFF2-40B4-BE49-F238E27FC236}">
              <a16:creationId xmlns:a16="http://schemas.microsoft.com/office/drawing/2014/main" id="{34E4FB8D-8B71-480C-83EC-16C81547E39C}"/>
            </a:ext>
          </a:extLst>
        </xdr:cNvPr>
        <xdr:cNvSpPr/>
      </xdr:nvSpPr>
      <xdr:spPr>
        <a:xfrm>
          <a:off x="1912327" y="693373"/>
          <a:ext cx="1610945" cy="1291979"/>
        </a:xfrm>
        <a:prstGeom prst="up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Dinámica Contable "Asiento de</a:t>
          </a:r>
          <a:r>
            <a:rPr lang="es-PE" sz="1100" baseline="0"/>
            <a:t>l Libro Diario"</a:t>
          </a:r>
          <a:endParaRPr lang="es-PE" sz="1100"/>
        </a:p>
      </xdr:txBody>
    </xdr:sp>
    <xdr:clientData/>
  </xdr:twoCellAnchor>
  <xdr:twoCellAnchor>
    <xdr:from>
      <xdr:col>14</xdr:col>
      <xdr:colOff>329712</xdr:colOff>
      <xdr:row>2</xdr:row>
      <xdr:rowOff>69117</xdr:rowOff>
    </xdr:from>
    <xdr:to>
      <xdr:col>14</xdr:col>
      <xdr:colOff>756628</xdr:colOff>
      <xdr:row>2</xdr:row>
      <xdr:rowOff>297229</xdr:rowOff>
    </xdr:to>
    <xdr:sp macro="" textlink="">
      <xdr:nvSpPr>
        <xdr:cNvPr id="9" name="Flecha: a la derecha 8">
          <a:extLst>
            <a:ext uri="{FF2B5EF4-FFF2-40B4-BE49-F238E27FC236}">
              <a16:creationId xmlns:a16="http://schemas.microsoft.com/office/drawing/2014/main" id="{6D9462E8-60B0-410A-BC2C-BA2819BFAA7A}"/>
            </a:ext>
          </a:extLst>
        </xdr:cNvPr>
        <xdr:cNvSpPr/>
      </xdr:nvSpPr>
      <xdr:spPr>
        <a:xfrm>
          <a:off x="10997712" y="373917"/>
          <a:ext cx="426916" cy="228112"/>
        </a:xfrm>
        <a:prstGeom prst="right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1</xdr:col>
      <xdr:colOff>476250</xdr:colOff>
      <xdr:row>0</xdr:row>
      <xdr:rowOff>102577</xdr:rowOff>
    </xdr:from>
    <xdr:to>
      <xdr:col>9</xdr:col>
      <xdr:colOff>227135</xdr:colOff>
      <xdr:row>1</xdr:row>
      <xdr:rowOff>58616</xdr:rowOff>
    </xdr:to>
    <xdr:sp macro="" textlink="">
      <xdr:nvSpPr>
        <xdr:cNvPr id="10" name="Flecha: curvada hacia abajo 9">
          <a:extLst>
            <a:ext uri="{FF2B5EF4-FFF2-40B4-BE49-F238E27FC236}">
              <a16:creationId xmlns:a16="http://schemas.microsoft.com/office/drawing/2014/main" id="{EA171C88-E27B-474B-87E8-0031559C628D}"/>
            </a:ext>
          </a:extLst>
        </xdr:cNvPr>
        <xdr:cNvSpPr/>
      </xdr:nvSpPr>
      <xdr:spPr>
        <a:xfrm>
          <a:off x="1238250" y="102577"/>
          <a:ext cx="5846885" cy="108439"/>
        </a:xfrm>
        <a:prstGeom prst="curved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520701</xdr:colOff>
      <xdr:row>5</xdr:row>
      <xdr:rowOff>63500</xdr:rowOff>
    </xdr:from>
    <xdr:to>
      <xdr:col>4</xdr:col>
      <xdr:colOff>587375</xdr:colOff>
      <xdr:row>8</xdr:row>
      <xdr:rowOff>141289</xdr:rowOff>
    </xdr:to>
    <xdr:sp macro="" textlink="">
      <xdr:nvSpPr>
        <xdr:cNvPr id="2" name="Flecha: curvada hacia arriba 1">
          <a:extLst>
            <a:ext uri="{FF2B5EF4-FFF2-40B4-BE49-F238E27FC236}">
              <a16:creationId xmlns:a16="http://schemas.microsoft.com/office/drawing/2014/main" id="{202F737A-B1BE-49A4-B827-CCAAF290E1F7}"/>
            </a:ext>
          </a:extLst>
        </xdr:cNvPr>
        <xdr:cNvSpPr/>
      </xdr:nvSpPr>
      <xdr:spPr>
        <a:xfrm>
          <a:off x="850901" y="895350"/>
          <a:ext cx="2593974" cy="598489"/>
        </a:xfrm>
        <a:prstGeom prst="curvedUp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623887</xdr:colOff>
      <xdr:row>8</xdr:row>
      <xdr:rowOff>147637</xdr:rowOff>
    </xdr:from>
    <xdr:to>
      <xdr:col>4</xdr:col>
      <xdr:colOff>265112</xdr:colOff>
      <xdr:row>19</xdr:row>
      <xdr:rowOff>74612</xdr:rowOff>
    </xdr:to>
    <xdr:sp macro="" textlink="">
      <xdr:nvSpPr>
        <xdr:cNvPr id="3" name="Flecha: hacia arriba 2">
          <a:extLst>
            <a:ext uri="{FF2B5EF4-FFF2-40B4-BE49-F238E27FC236}">
              <a16:creationId xmlns:a16="http://schemas.microsoft.com/office/drawing/2014/main" id="{B6E25278-07AD-4061-AEDE-297933B4E93D}"/>
            </a:ext>
          </a:extLst>
        </xdr:cNvPr>
        <xdr:cNvSpPr/>
      </xdr:nvSpPr>
      <xdr:spPr>
        <a:xfrm>
          <a:off x="954087" y="1500187"/>
          <a:ext cx="2168525" cy="1622425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Resultado del Período</a:t>
          </a:r>
          <a:r>
            <a:rPr lang="es-PE" sz="1100" baseline="0"/>
            <a:t> "</a:t>
          </a:r>
          <a:r>
            <a:rPr lang="es-PE" sz="1100"/>
            <a:t>Utilidad o Pérdida"</a:t>
          </a:r>
        </a:p>
      </xdr:txBody>
    </xdr:sp>
    <xdr:clientData/>
  </xdr:twoCellAnchor>
  <xdr:twoCellAnchor>
    <xdr:from>
      <xdr:col>14</xdr:col>
      <xdr:colOff>44450</xdr:colOff>
      <xdr:row>3</xdr:row>
      <xdr:rowOff>39687</xdr:rowOff>
    </xdr:from>
    <xdr:to>
      <xdr:col>15</xdr:col>
      <xdr:colOff>0</xdr:colOff>
      <xdr:row>13</xdr:row>
      <xdr:rowOff>87312</xdr:rowOff>
    </xdr:to>
    <xdr:sp macro="" textlink="">
      <xdr:nvSpPr>
        <xdr:cNvPr id="4" name="Flecha: hacia arriba 3">
          <a:extLst>
            <a:ext uri="{FF2B5EF4-FFF2-40B4-BE49-F238E27FC236}">
              <a16:creationId xmlns:a16="http://schemas.microsoft.com/office/drawing/2014/main" id="{30FDB19F-D1D7-4344-BD11-2588CB9BD56C}"/>
            </a:ext>
          </a:extLst>
        </xdr:cNvPr>
        <xdr:cNvSpPr/>
      </xdr:nvSpPr>
      <xdr:spPr>
        <a:xfrm>
          <a:off x="7835900" y="528637"/>
          <a:ext cx="374650" cy="1673225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Elemento</a:t>
          </a:r>
        </a:p>
        <a:p>
          <a:pPr algn="l"/>
          <a:endParaRPr lang="es-PE" sz="1100"/>
        </a:p>
      </xdr:txBody>
    </xdr:sp>
    <xdr:clientData/>
  </xdr:twoCellAnchor>
  <xdr:twoCellAnchor>
    <xdr:from>
      <xdr:col>13</xdr:col>
      <xdr:colOff>333375</xdr:colOff>
      <xdr:row>16</xdr:row>
      <xdr:rowOff>85726</xdr:rowOff>
    </xdr:from>
    <xdr:to>
      <xdr:col>17</xdr:col>
      <xdr:colOff>158750</xdr:colOff>
      <xdr:row>22</xdr:row>
      <xdr:rowOff>122238</xdr:rowOff>
    </xdr:to>
    <xdr:sp macro="" textlink="">
      <xdr:nvSpPr>
        <xdr:cNvPr id="5" name="Flecha: hacia arriba 4">
          <a:extLst>
            <a:ext uri="{FF2B5EF4-FFF2-40B4-BE49-F238E27FC236}">
              <a16:creationId xmlns:a16="http://schemas.microsoft.com/office/drawing/2014/main" id="{0F5C7A79-1D9A-439B-A98B-8A2354FE7EB8}"/>
            </a:ext>
          </a:extLst>
        </xdr:cNvPr>
        <xdr:cNvSpPr/>
      </xdr:nvSpPr>
      <xdr:spPr>
        <a:xfrm>
          <a:off x="7362825" y="2676526"/>
          <a:ext cx="1844675" cy="950912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Rubro, presentación</a:t>
          </a:r>
          <a:r>
            <a:rPr lang="es-PE" sz="1100" baseline="0"/>
            <a:t> de los EEFF</a:t>
          </a:r>
          <a:endParaRPr lang="es-PE" sz="1100"/>
        </a:p>
      </xdr:txBody>
    </xdr:sp>
    <xdr:clientData/>
  </xdr:twoCellAnchor>
  <xdr:twoCellAnchor>
    <xdr:from>
      <xdr:col>13</xdr:col>
      <xdr:colOff>501650</xdr:colOff>
      <xdr:row>26</xdr:row>
      <xdr:rowOff>58738</xdr:rowOff>
    </xdr:from>
    <xdr:to>
      <xdr:col>17</xdr:col>
      <xdr:colOff>333375</xdr:colOff>
      <xdr:row>29</xdr:row>
      <xdr:rowOff>127000</xdr:rowOff>
    </xdr:to>
    <xdr:sp macro="" textlink="">
      <xdr:nvSpPr>
        <xdr:cNvPr id="6" name="Flecha: hacia arriba 5">
          <a:extLst>
            <a:ext uri="{FF2B5EF4-FFF2-40B4-BE49-F238E27FC236}">
              <a16:creationId xmlns:a16="http://schemas.microsoft.com/office/drawing/2014/main" id="{D482E1E4-BAE4-4661-B4AD-BCF94EC164EA}"/>
            </a:ext>
          </a:extLst>
        </xdr:cNvPr>
        <xdr:cNvSpPr/>
      </xdr:nvSpPr>
      <xdr:spPr>
        <a:xfrm>
          <a:off x="7531100" y="4192588"/>
          <a:ext cx="1851025" cy="525462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Sub cuenta</a:t>
          </a:r>
        </a:p>
      </xdr:txBody>
    </xdr:sp>
    <xdr:clientData/>
  </xdr:twoCellAnchor>
  <xdr:twoCellAnchor>
    <xdr:from>
      <xdr:col>13</xdr:col>
      <xdr:colOff>512763</xdr:colOff>
      <xdr:row>32</xdr:row>
      <xdr:rowOff>142877</xdr:rowOff>
    </xdr:from>
    <xdr:to>
      <xdr:col>18</xdr:col>
      <xdr:colOff>198437</xdr:colOff>
      <xdr:row>36</xdr:row>
      <xdr:rowOff>39689</xdr:rowOff>
    </xdr:to>
    <xdr:sp macro="" textlink="">
      <xdr:nvSpPr>
        <xdr:cNvPr id="7" name="Flecha: hacia arriba 6">
          <a:extLst>
            <a:ext uri="{FF2B5EF4-FFF2-40B4-BE49-F238E27FC236}">
              <a16:creationId xmlns:a16="http://schemas.microsoft.com/office/drawing/2014/main" id="{81FA3270-43A7-4D5B-A9A3-304F47A1BA14}"/>
            </a:ext>
          </a:extLst>
        </xdr:cNvPr>
        <xdr:cNvSpPr/>
      </xdr:nvSpPr>
      <xdr:spPr>
        <a:xfrm>
          <a:off x="7542213" y="5210177"/>
          <a:ext cx="2124074" cy="506412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Divisionaria</a:t>
          </a:r>
        </a:p>
      </xdr:txBody>
    </xdr:sp>
    <xdr:clientData/>
  </xdr:twoCellAnchor>
  <xdr:twoCellAnchor>
    <xdr:from>
      <xdr:col>13</xdr:col>
      <xdr:colOff>742950</xdr:colOff>
      <xdr:row>40</xdr:row>
      <xdr:rowOff>95251</xdr:rowOff>
    </xdr:from>
    <xdr:to>
      <xdr:col>18</xdr:col>
      <xdr:colOff>431799</xdr:colOff>
      <xdr:row>45</xdr:row>
      <xdr:rowOff>44451</xdr:rowOff>
    </xdr:to>
    <xdr:sp macro="" textlink="">
      <xdr:nvSpPr>
        <xdr:cNvPr id="8" name="Flecha: hacia arriba 7">
          <a:extLst>
            <a:ext uri="{FF2B5EF4-FFF2-40B4-BE49-F238E27FC236}">
              <a16:creationId xmlns:a16="http://schemas.microsoft.com/office/drawing/2014/main" id="{7CBB225F-02F5-4693-AAA1-EB0B96A18CC7}"/>
            </a:ext>
          </a:extLst>
        </xdr:cNvPr>
        <xdr:cNvSpPr/>
      </xdr:nvSpPr>
      <xdr:spPr>
        <a:xfrm>
          <a:off x="7772400" y="6400801"/>
          <a:ext cx="2127249" cy="71120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/>
            <a:t>Sub-Divisionaria</a:t>
          </a:r>
        </a:p>
      </xdr:txBody>
    </xdr:sp>
    <xdr:clientData/>
  </xdr:twoCellAnchor>
  <xdr:twoCellAnchor>
    <xdr:from>
      <xdr:col>0</xdr:col>
      <xdr:colOff>0</xdr:colOff>
      <xdr:row>29</xdr:row>
      <xdr:rowOff>79375</xdr:rowOff>
    </xdr:from>
    <xdr:to>
      <xdr:col>3</xdr:col>
      <xdr:colOff>386292</xdr:colOff>
      <xdr:row>34</xdr:row>
      <xdr:rowOff>31749</xdr:rowOff>
    </xdr:to>
    <xdr:sp macro="" textlink="">
      <xdr:nvSpPr>
        <xdr:cNvPr id="9" name="Flecha: a la derecha 8">
          <a:extLst>
            <a:ext uri="{FF2B5EF4-FFF2-40B4-BE49-F238E27FC236}">
              <a16:creationId xmlns:a16="http://schemas.microsoft.com/office/drawing/2014/main" id="{386DF609-76BE-439D-8346-66AA86867F36}"/>
            </a:ext>
          </a:extLst>
        </xdr:cNvPr>
        <xdr:cNvSpPr/>
      </xdr:nvSpPr>
      <xdr:spPr>
        <a:xfrm>
          <a:off x="0" y="4683125"/>
          <a:ext cx="2481792" cy="735541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PE" sz="1200" b="1"/>
            <a:t>Ctas de balance del 1 al 5</a:t>
          </a:r>
        </a:p>
      </xdr:txBody>
    </xdr:sp>
    <xdr:clientData/>
  </xdr:twoCellAnchor>
  <xdr:twoCellAnchor>
    <xdr:from>
      <xdr:col>0</xdr:col>
      <xdr:colOff>0</xdr:colOff>
      <xdr:row>32</xdr:row>
      <xdr:rowOff>110067</xdr:rowOff>
    </xdr:from>
    <xdr:to>
      <xdr:col>3</xdr:col>
      <xdr:colOff>386292</xdr:colOff>
      <xdr:row>37</xdr:row>
      <xdr:rowOff>78316</xdr:rowOff>
    </xdr:to>
    <xdr:sp macro="" textlink="">
      <xdr:nvSpPr>
        <xdr:cNvPr id="10" name="Flecha: a la derecha 9">
          <a:extLst>
            <a:ext uri="{FF2B5EF4-FFF2-40B4-BE49-F238E27FC236}">
              <a16:creationId xmlns:a16="http://schemas.microsoft.com/office/drawing/2014/main" id="{8D7B2B0E-B032-4D0F-9031-F7D27A850BED}"/>
            </a:ext>
          </a:extLst>
        </xdr:cNvPr>
        <xdr:cNvSpPr/>
      </xdr:nvSpPr>
      <xdr:spPr>
        <a:xfrm>
          <a:off x="0" y="5190067"/>
          <a:ext cx="2481792" cy="735541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PE" sz="1200" b="1"/>
            <a:t>Ctas de resultados del 6 al 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415192</xdr:colOff>
      <xdr:row>20</xdr:row>
      <xdr:rowOff>48846</xdr:rowOff>
    </xdr:from>
    <xdr:to>
      <xdr:col>4</xdr:col>
      <xdr:colOff>1245577</xdr:colOff>
      <xdr:row>20</xdr:row>
      <xdr:rowOff>156308</xdr:rowOff>
    </xdr:to>
    <xdr:sp macro="" textlink="">
      <xdr:nvSpPr>
        <xdr:cNvPr id="2" name="Flecha: a la derecha 1">
          <a:extLst>
            <a:ext uri="{FF2B5EF4-FFF2-40B4-BE49-F238E27FC236}">
              <a16:creationId xmlns:a16="http://schemas.microsoft.com/office/drawing/2014/main" id="{1AB7EEB1-9B0E-48B8-80DD-091613B0EB99}"/>
            </a:ext>
          </a:extLst>
        </xdr:cNvPr>
        <xdr:cNvSpPr/>
      </xdr:nvSpPr>
      <xdr:spPr>
        <a:xfrm>
          <a:off x="2476500" y="3160346"/>
          <a:ext cx="830385" cy="10746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4</xdr:col>
      <xdr:colOff>411285</xdr:colOff>
      <xdr:row>21</xdr:row>
      <xdr:rowOff>84016</xdr:rowOff>
    </xdr:from>
    <xdr:to>
      <xdr:col>4</xdr:col>
      <xdr:colOff>1241670</xdr:colOff>
      <xdr:row>22</xdr:row>
      <xdr:rowOff>5862</xdr:rowOff>
    </xdr:to>
    <xdr:sp macro="" textlink="">
      <xdr:nvSpPr>
        <xdr:cNvPr id="3" name="Flecha: a la derecha 2">
          <a:extLst>
            <a:ext uri="{FF2B5EF4-FFF2-40B4-BE49-F238E27FC236}">
              <a16:creationId xmlns:a16="http://schemas.microsoft.com/office/drawing/2014/main" id="{F6491B6C-0D24-4A05-AA36-DC5FE5D5EC56}"/>
            </a:ext>
          </a:extLst>
        </xdr:cNvPr>
        <xdr:cNvSpPr/>
      </xdr:nvSpPr>
      <xdr:spPr>
        <a:xfrm>
          <a:off x="2472593" y="3381131"/>
          <a:ext cx="830385" cy="10746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4</xdr:col>
      <xdr:colOff>424962</xdr:colOff>
      <xdr:row>23</xdr:row>
      <xdr:rowOff>39077</xdr:rowOff>
    </xdr:from>
    <xdr:to>
      <xdr:col>4</xdr:col>
      <xdr:colOff>1255347</xdr:colOff>
      <xdr:row>23</xdr:row>
      <xdr:rowOff>146539</xdr:rowOff>
    </xdr:to>
    <xdr:sp macro="" textlink="">
      <xdr:nvSpPr>
        <xdr:cNvPr id="4" name="Flecha: a la derecha 3">
          <a:extLst>
            <a:ext uri="{FF2B5EF4-FFF2-40B4-BE49-F238E27FC236}">
              <a16:creationId xmlns:a16="http://schemas.microsoft.com/office/drawing/2014/main" id="{BE7E7749-E4C4-44D6-8D26-C629CF438607}"/>
            </a:ext>
          </a:extLst>
        </xdr:cNvPr>
        <xdr:cNvSpPr/>
      </xdr:nvSpPr>
      <xdr:spPr>
        <a:xfrm>
          <a:off x="2486270" y="3707423"/>
          <a:ext cx="830385" cy="10746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4</xdr:col>
      <xdr:colOff>420077</xdr:colOff>
      <xdr:row>24</xdr:row>
      <xdr:rowOff>34192</xdr:rowOff>
    </xdr:from>
    <xdr:to>
      <xdr:col>4</xdr:col>
      <xdr:colOff>1250462</xdr:colOff>
      <xdr:row>24</xdr:row>
      <xdr:rowOff>141654</xdr:rowOff>
    </xdr:to>
    <xdr:sp macro="" textlink="">
      <xdr:nvSpPr>
        <xdr:cNvPr id="5" name="Flecha: a la derecha 4">
          <a:extLst>
            <a:ext uri="{FF2B5EF4-FFF2-40B4-BE49-F238E27FC236}">
              <a16:creationId xmlns:a16="http://schemas.microsoft.com/office/drawing/2014/main" id="{F70E0FA2-BBB3-48D1-BDD3-268677405F37}"/>
            </a:ext>
          </a:extLst>
        </xdr:cNvPr>
        <xdr:cNvSpPr/>
      </xdr:nvSpPr>
      <xdr:spPr>
        <a:xfrm>
          <a:off x="2481385" y="3888154"/>
          <a:ext cx="830385" cy="10746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4</xdr:col>
      <xdr:colOff>415192</xdr:colOff>
      <xdr:row>27</xdr:row>
      <xdr:rowOff>48846</xdr:rowOff>
    </xdr:from>
    <xdr:to>
      <xdr:col>4</xdr:col>
      <xdr:colOff>1245577</xdr:colOff>
      <xdr:row>27</xdr:row>
      <xdr:rowOff>156308</xdr:rowOff>
    </xdr:to>
    <xdr:sp macro="" textlink="">
      <xdr:nvSpPr>
        <xdr:cNvPr id="6" name="Flecha: a la derecha 5">
          <a:extLst>
            <a:ext uri="{FF2B5EF4-FFF2-40B4-BE49-F238E27FC236}">
              <a16:creationId xmlns:a16="http://schemas.microsoft.com/office/drawing/2014/main" id="{4AABD3FC-0B93-4DCD-9CDA-293E1072967B}"/>
            </a:ext>
          </a:extLst>
        </xdr:cNvPr>
        <xdr:cNvSpPr/>
      </xdr:nvSpPr>
      <xdr:spPr>
        <a:xfrm>
          <a:off x="2476500" y="3160346"/>
          <a:ext cx="830385" cy="10746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4</xdr:col>
      <xdr:colOff>415192</xdr:colOff>
      <xdr:row>26</xdr:row>
      <xdr:rowOff>48846</xdr:rowOff>
    </xdr:from>
    <xdr:to>
      <xdr:col>4</xdr:col>
      <xdr:colOff>1245577</xdr:colOff>
      <xdr:row>26</xdr:row>
      <xdr:rowOff>156308</xdr:rowOff>
    </xdr:to>
    <xdr:sp macro="" textlink="">
      <xdr:nvSpPr>
        <xdr:cNvPr id="7" name="Flecha: a la derecha 6">
          <a:extLst>
            <a:ext uri="{FF2B5EF4-FFF2-40B4-BE49-F238E27FC236}">
              <a16:creationId xmlns:a16="http://schemas.microsoft.com/office/drawing/2014/main" id="{9FECB0F4-2958-4F6A-B4A5-4E6A805EB301}"/>
            </a:ext>
          </a:extLst>
        </xdr:cNvPr>
        <xdr:cNvSpPr/>
      </xdr:nvSpPr>
      <xdr:spPr>
        <a:xfrm>
          <a:off x="2476500" y="4459654"/>
          <a:ext cx="830385" cy="10746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518BC-C479-48A5-AE46-D335F6B88AA3}">
  <dimension ref="G3:L12"/>
  <sheetViews>
    <sheetView showGridLines="0" workbookViewId="0">
      <selection activeCell="G17" sqref="G17"/>
    </sheetView>
  </sheetViews>
  <sheetFormatPr baseColWidth="10" defaultRowHeight="14.5" x14ac:dyDescent="0.35"/>
  <cols>
    <col min="6" max="6" width="3.7265625" customWidth="1"/>
    <col min="7" max="7" width="37.81640625" bestFit="1" customWidth="1"/>
  </cols>
  <sheetData>
    <row r="3" spans="7:12" x14ac:dyDescent="0.35">
      <c r="G3" t="s">
        <v>46</v>
      </c>
      <c r="H3" t="s">
        <v>48</v>
      </c>
      <c r="J3" s="29"/>
      <c r="K3" s="30"/>
      <c r="L3" s="31"/>
    </row>
    <row r="4" spans="7:12" x14ac:dyDescent="0.35">
      <c r="G4" t="s">
        <v>47</v>
      </c>
      <c r="H4" t="s">
        <v>52</v>
      </c>
    </row>
    <row r="5" spans="7:12" x14ac:dyDescent="0.35">
      <c r="G5" t="s">
        <v>54</v>
      </c>
      <c r="H5" t="s">
        <v>49</v>
      </c>
    </row>
    <row r="6" spans="7:12" x14ac:dyDescent="0.35">
      <c r="G6" t="s">
        <v>50</v>
      </c>
      <c r="H6" t="s">
        <v>51</v>
      </c>
    </row>
    <row r="10" spans="7:12" x14ac:dyDescent="0.35">
      <c r="G10" t="s">
        <v>53</v>
      </c>
      <c r="H10" t="s">
        <v>56</v>
      </c>
      <c r="K10" s="30"/>
      <c r="L10" s="31"/>
    </row>
    <row r="11" spans="7:12" x14ac:dyDescent="0.35">
      <c r="G11" t="s">
        <v>54</v>
      </c>
      <c r="H11" t="s">
        <v>57</v>
      </c>
    </row>
    <row r="12" spans="7:12" x14ac:dyDescent="0.35">
      <c r="G12" t="s">
        <v>55</v>
      </c>
      <c r="H12" t="s">
        <v>58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2C314-EBFA-4A6C-B54A-997D6E693BC4}">
  <sheetPr>
    <tabColor rgb="FFFF0000"/>
  </sheetPr>
  <dimension ref="B3:P3"/>
  <sheetViews>
    <sheetView showGridLines="0" zoomScale="130" zoomScaleNormal="130" workbookViewId="0">
      <selection activeCell="J3" sqref="J3"/>
    </sheetView>
  </sheetViews>
  <sheetFormatPr baseColWidth="10" defaultRowHeight="12" x14ac:dyDescent="0.35"/>
  <cols>
    <col min="1" max="16384" width="10.90625" style="2"/>
  </cols>
  <sheetData>
    <row r="3" spans="2:16" ht="24" x14ac:dyDescent="0.35">
      <c r="B3" s="1" t="s">
        <v>0</v>
      </c>
      <c r="D3" s="3" t="s">
        <v>1</v>
      </c>
      <c r="F3" s="1" t="s">
        <v>2</v>
      </c>
      <c r="H3" s="1" t="s">
        <v>3</v>
      </c>
      <c r="J3" s="4" t="s">
        <v>4</v>
      </c>
      <c r="P3" s="5" t="s">
        <v>5</v>
      </c>
    </row>
  </sheetData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64DE6-CF3D-46CD-8073-D96F800D221D}">
  <sheetPr>
    <tabColor rgb="FFFF0000"/>
  </sheetPr>
  <dimension ref="B2:W52"/>
  <sheetViews>
    <sheetView showGridLines="0" topLeftCell="A13" zoomScale="120" zoomScaleNormal="120" workbookViewId="0">
      <selection activeCell="D30" sqref="D30"/>
    </sheetView>
  </sheetViews>
  <sheetFormatPr baseColWidth="10" defaultRowHeight="12" x14ac:dyDescent="0.35"/>
  <cols>
    <col min="1" max="1" width="4.7265625" style="2" customWidth="1"/>
    <col min="2" max="2" width="10.90625" style="2"/>
    <col min="3" max="3" width="14.36328125" style="2" customWidth="1"/>
    <col min="4" max="6" width="10.90625" style="2"/>
    <col min="7" max="7" width="0.6328125" style="7" customWidth="1"/>
    <col min="8" max="8" width="3" style="2" customWidth="1"/>
    <col min="9" max="9" width="8" style="2" bestFit="1" customWidth="1"/>
    <col min="10" max="10" width="6.6328125" style="2" bestFit="1" customWidth="1"/>
    <col min="11" max="11" width="8.08984375" style="2" bestFit="1" customWidth="1"/>
    <col min="12" max="12" width="10.90625" style="2"/>
    <col min="13" max="13" width="0.6328125" style="7" customWidth="1"/>
    <col min="14" max="14" width="10.90625" style="2"/>
    <col min="15" max="18" width="6" style="2" customWidth="1"/>
    <col min="19" max="19" width="7.6328125" style="2" customWidth="1"/>
    <col min="20" max="16384" width="10.90625" style="2"/>
  </cols>
  <sheetData>
    <row r="2" spans="2:23" ht="12.5" thickBot="1" x14ac:dyDescent="0.4">
      <c r="B2" s="6" t="s">
        <v>60</v>
      </c>
      <c r="D2" s="6" t="s">
        <v>59</v>
      </c>
      <c r="I2" s="6" t="s">
        <v>6</v>
      </c>
    </row>
    <row r="3" spans="2:23" ht="14" thickBot="1" x14ac:dyDescent="0.4">
      <c r="B3" s="56" t="s">
        <v>7</v>
      </c>
      <c r="D3" s="57" t="s">
        <v>8</v>
      </c>
      <c r="E3" s="57" t="s">
        <v>9</v>
      </c>
      <c r="J3" s="8" t="s">
        <v>10</v>
      </c>
      <c r="K3" s="8" t="s">
        <v>11</v>
      </c>
      <c r="O3" s="9">
        <v>1</v>
      </c>
      <c r="P3" s="10">
        <v>0</v>
      </c>
      <c r="Q3" s="10">
        <v>4</v>
      </c>
      <c r="R3" s="10">
        <v>1</v>
      </c>
      <c r="T3" s="2">
        <v>68</v>
      </c>
      <c r="U3" s="2" t="s">
        <v>61</v>
      </c>
      <c r="V3" s="2" t="s">
        <v>62</v>
      </c>
    </row>
    <row r="4" spans="2:23" ht="13.5" x14ac:dyDescent="0.35">
      <c r="B4" s="56"/>
      <c r="D4" s="57"/>
      <c r="E4" s="57"/>
      <c r="I4" s="11" t="s">
        <v>8</v>
      </c>
      <c r="J4" s="12" t="s">
        <v>12</v>
      </c>
      <c r="K4" s="13" t="s">
        <v>13</v>
      </c>
      <c r="T4" s="2">
        <v>19</v>
      </c>
      <c r="U4" s="2" t="s">
        <v>61</v>
      </c>
      <c r="W4" s="2" t="s">
        <v>62</v>
      </c>
    </row>
    <row r="5" spans="2:23" ht="13.5" x14ac:dyDescent="0.35">
      <c r="B5" s="56" t="s">
        <v>14</v>
      </c>
      <c r="D5" s="57"/>
      <c r="E5" s="57" t="s">
        <v>15</v>
      </c>
      <c r="I5" s="14" t="s">
        <v>9</v>
      </c>
      <c r="J5" s="15" t="s">
        <v>13</v>
      </c>
      <c r="K5" s="16" t="s">
        <v>12</v>
      </c>
    </row>
    <row r="6" spans="2:23" ht="13.5" x14ac:dyDescent="0.35">
      <c r="B6" s="56" t="s">
        <v>14</v>
      </c>
      <c r="D6" s="57"/>
      <c r="E6" s="57"/>
      <c r="I6" s="14" t="s">
        <v>15</v>
      </c>
      <c r="J6" s="15" t="s">
        <v>13</v>
      </c>
      <c r="K6" s="16" t="s">
        <v>12</v>
      </c>
    </row>
    <row r="7" spans="2:23" ht="13.5" x14ac:dyDescent="0.35">
      <c r="I7" s="14" t="s">
        <v>7</v>
      </c>
      <c r="J7" s="15" t="s">
        <v>13</v>
      </c>
      <c r="K7" s="16" t="s">
        <v>12</v>
      </c>
    </row>
    <row r="8" spans="2:23" ht="14" thickBot="1" x14ac:dyDescent="0.4">
      <c r="I8" s="17" t="s">
        <v>14</v>
      </c>
      <c r="J8" s="18" t="s">
        <v>12</v>
      </c>
      <c r="K8" s="19" t="s">
        <v>13</v>
      </c>
    </row>
    <row r="16" spans="2:23" ht="13.5" x14ac:dyDescent="0.35">
      <c r="O16" s="20">
        <v>1</v>
      </c>
      <c r="P16" s="20">
        <v>0</v>
      </c>
      <c r="Q16" s="10">
        <v>4</v>
      </c>
      <c r="R16" s="10">
        <v>1</v>
      </c>
    </row>
    <row r="23" spans="2:20" x14ac:dyDescent="0.35">
      <c r="B23" s="6" t="s">
        <v>16</v>
      </c>
    </row>
    <row r="24" spans="2:20" x14ac:dyDescent="0.35">
      <c r="B24" s="2" t="s">
        <v>8</v>
      </c>
    </row>
    <row r="25" spans="2:20" x14ac:dyDescent="0.35">
      <c r="B25" s="2" t="s">
        <v>9</v>
      </c>
    </row>
    <row r="26" spans="2:20" ht="13.5" x14ac:dyDescent="0.35">
      <c r="B26" s="2" t="s">
        <v>15</v>
      </c>
      <c r="O26" s="9">
        <v>1</v>
      </c>
      <c r="P26" s="9">
        <v>0</v>
      </c>
      <c r="Q26" s="9">
        <v>4</v>
      </c>
      <c r="R26" s="10">
        <v>1</v>
      </c>
    </row>
    <row r="27" spans="2:20" x14ac:dyDescent="0.35">
      <c r="B27" s="2" t="s">
        <v>7</v>
      </c>
    </row>
    <row r="28" spans="2:20" x14ac:dyDescent="0.35">
      <c r="B28" s="2" t="s">
        <v>14</v>
      </c>
    </row>
    <row r="31" spans="2:20" x14ac:dyDescent="0.35">
      <c r="E31" s="6" t="s">
        <v>16</v>
      </c>
    </row>
    <row r="32" spans="2:20" ht="13.5" x14ac:dyDescent="0.35">
      <c r="E32" s="2" t="s">
        <v>17</v>
      </c>
      <c r="O32" s="9">
        <v>1</v>
      </c>
      <c r="P32" s="9">
        <v>0</v>
      </c>
      <c r="Q32" s="9">
        <v>4</v>
      </c>
      <c r="R32" s="9">
        <v>1</v>
      </c>
      <c r="T32" s="2" t="s">
        <v>18</v>
      </c>
    </row>
    <row r="33" spans="5:19" x14ac:dyDescent="0.35">
      <c r="E33" s="2" t="s">
        <v>19</v>
      </c>
    </row>
    <row r="34" spans="5:19" x14ac:dyDescent="0.35">
      <c r="E34" s="2" t="s">
        <v>20</v>
      </c>
    </row>
    <row r="35" spans="5:19" x14ac:dyDescent="0.35">
      <c r="E35" s="2" t="s">
        <v>21</v>
      </c>
    </row>
    <row r="36" spans="5:19" x14ac:dyDescent="0.35">
      <c r="E36" s="2" t="s">
        <v>22</v>
      </c>
    </row>
    <row r="40" spans="5:19" ht="13.5" x14ac:dyDescent="0.35">
      <c r="O40" s="9">
        <v>1</v>
      </c>
      <c r="P40" s="9">
        <v>0</v>
      </c>
      <c r="Q40" s="9">
        <v>4</v>
      </c>
      <c r="R40" s="9">
        <v>1</v>
      </c>
      <c r="S40" s="9">
        <v>0</v>
      </c>
    </row>
    <row r="49" spans="15:23" ht="13.5" x14ac:dyDescent="0.35">
      <c r="O49" s="9">
        <v>1</v>
      </c>
      <c r="P49" s="9">
        <v>0</v>
      </c>
      <c r="Q49" s="9">
        <v>4</v>
      </c>
      <c r="R49" s="9">
        <v>1</v>
      </c>
      <c r="S49" s="9">
        <v>0</v>
      </c>
      <c r="T49" s="9">
        <v>1</v>
      </c>
    </row>
    <row r="50" spans="15:23" ht="13.5" x14ac:dyDescent="0.35">
      <c r="U50" s="9">
        <v>1</v>
      </c>
    </row>
    <row r="51" spans="15:23" ht="13.5" x14ac:dyDescent="0.35">
      <c r="V51" s="21">
        <v>1</v>
      </c>
      <c r="W51" s="2" t="s">
        <v>23</v>
      </c>
    </row>
    <row r="52" spans="15:23" ht="13.5" x14ac:dyDescent="0.35">
      <c r="V52" s="21">
        <v>2</v>
      </c>
      <c r="W52" s="2" t="s">
        <v>24</v>
      </c>
    </row>
  </sheetData>
  <mergeCells count="5">
    <mergeCell ref="B3:B4"/>
    <mergeCell ref="D3:D6"/>
    <mergeCell ref="E3:E4"/>
    <mergeCell ref="B5:B6"/>
    <mergeCell ref="E5:E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CB03B-916F-462D-AA4D-1BB313883780}">
  <sheetPr>
    <tabColor rgb="FFFF0000"/>
  </sheetPr>
  <dimension ref="A1:R31"/>
  <sheetViews>
    <sheetView showGridLines="0" zoomScale="120" zoomScaleNormal="120" workbookViewId="0">
      <selection activeCell="A12" sqref="A12:H13"/>
    </sheetView>
  </sheetViews>
  <sheetFormatPr baseColWidth="10" defaultRowHeight="14.5" x14ac:dyDescent="0.35"/>
  <cols>
    <col min="1" max="1" width="12.90625" customWidth="1"/>
    <col min="2" max="2" width="8.453125" customWidth="1"/>
    <col min="3" max="3" width="7.26953125" bestFit="1" customWidth="1"/>
    <col min="4" max="4" width="0.81640625" customWidth="1"/>
    <col min="5" max="5" width="21.1796875" bestFit="1" customWidth="1"/>
    <col min="6" max="6" width="24.7265625" bestFit="1" customWidth="1"/>
    <col min="7" max="7" width="1.08984375" customWidth="1"/>
    <col min="8" max="8" width="13.08984375" bestFit="1" customWidth="1"/>
    <col min="9" max="9" width="13.7265625" bestFit="1" customWidth="1"/>
    <col min="10" max="10" width="2.54296875" customWidth="1"/>
    <col min="11" max="11" width="0.90625" customWidth="1"/>
    <col min="12" max="12" width="0.90625" style="32" customWidth="1"/>
    <col min="13" max="13" width="0.90625" customWidth="1"/>
    <col min="14" max="14" width="2.7265625" bestFit="1" customWidth="1"/>
  </cols>
  <sheetData>
    <row r="1" spans="1:18" s="2" customFormat="1" ht="12" x14ac:dyDescent="0.35">
      <c r="A1" s="22" t="s">
        <v>25</v>
      </c>
      <c r="B1" s="22"/>
      <c r="C1" s="22"/>
      <c r="D1" s="22"/>
      <c r="L1" s="7"/>
      <c r="N1" s="23"/>
    </row>
    <row r="2" spans="1:18" s="2" customFormat="1" ht="12" x14ac:dyDescent="0.35">
      <c r="A2" s="24" t="s">
        <v>26</v>
      </c>
      <c r="B2" s="24"/>
      <c r="C2" s="24"/>
      <c r="D2" s="24"/>
      <c r="L2" s="7"/>
      <c r="N2" s="23"/>
    </row>
    <row r="3" spans="1:18" s="2" customFormat="1" ht="12" x14ac:dyDescent="0.35">
      <c r="L3" s="7"/>
      <c r="N3" s="23"/>
    </row>
    <row r="4" spans="1:18" s="2" customFormat="1" ht="12" x14ac:dyDescent="0.35">
      <c r="A4" s="25" t="s">
        <v>27</v>
      </c>
      <c r="L4" s="7"/>
      <c r="N4" s="23" t="s">
        <v>28</v>
      </c>
      <c r="O4" s="6" t="s">
        <v>63</v>
      </c>
    </row>
    <row r="5" spans="1:18" s="2" customFormat="1" ht="12" x14ac:dyDescent="0.35">
      <c r="B5" s="36" t="s">
        <v>29</v>
      </c>
      <c r="C5" s="26"/>
      <c r="D5" s="26"/>
      <c r="E5" s="36" t="s">
        <v>70</v>
      </c>
      <c r="F5" s="26"/>
      <c r="G5" s="26"/>
      <c r="H5" s="36" t="s">
        <v>30</v>
      </c>
      <c r="I5" s="26"/>
      <c r="L5" s="7"/>
      <c r="N5" s="23"/>
      <c r="O5" s="2" t="s">
        <v>64</v>
      </c>
    </row>
    <row r="6" spans="1:18" s="2" customFormat="1" ht="12" x14ac:dyDescent="0.35">
      <c r="B6" s="27" t="s">
        <v>31</v>
      </c>
      <c r="C6" s="27" t="s">
        <v>32</v>
      </c>
      <c r="D6" s="26"/>
      <c r="E6" s="27" t="s">
        <v>33</v>
      </c>
      <c r="F6" s="27" t="s">
        <v>34</v>
      </c>
      <c r="G6" s="26"/>
      <c r="H6" s="27" t="s">
        <v>35</v>
      </c>
      <c r="I6" s="27" t="s">
        <v>36</v>
      </c>
      <c r="L6" s="7"/>
      <c r="N6" s="23"/>
      <c r="O6" s="2" t="s">
        <v>65</v>
      </c>
    </row>
    <row r="7" spans="1:18" s="2" customFormat="1" ht="12.5" thickBot="1" x14ac:dyDescent="0.4">
      <c r="B7" s="28" t="s">
        <v>37</v>
      </c>
      <c r="C7" s="28" t="s">
        <v>38</v>
      </c>
      <c r="D7" s="26"/>
      <c r="E7" s="28" t="s">
        <v>37</v>
      </c>
      <c r="F7" s="28" t="s">
        <v>38</v>
      </c>
      <c r="G7" s="26"/>
      <c r="H7" s="28" t="s">
        <v>37</v>
      </c>
      <c r="I7" s="28" t="s">
        <v>38</v>
      </c>
      <c r="L7" s="7"/>
      <c r="N7" s="23"/>
      <c r="O7" s="2" t="s">
        <v>76</v>
      </c>
    </row>
    <row r="8" spans="1:18" x14ac:dyDescent="0.35">
      <c r="A8" t="s">
        <v>66</v>
      </c>
      <c r="B8" s="33" t="s">
        <v>68</v>
      </c>
      <c r="C8" t="s">
        <v>67</v>
      </c>
      <c r="E8" s="33" t="s">
        <v>72</v>
      </c>
      <c r="F8" s="35" t="s">
        <v>71</v>
      </c>
      <c r="H8" s="33" t="s">
        <v>73</v>
      </c>
      <c r="I8" t="s">
        <v>74</v>
      </c>
    </row>
    <row r="9" spans="1:18" x14ac:dyDescent="0.35">
      <c r="A9" t="s">
        <v>69</v>
      </c>
      <c r="B9" s="34" t="s">
        <v>67</v>
      </c>
      <c r="C9" t="s">
        <v>68</v>
      </c>
      <c r="E9" s="34"/>
      <c r="H9" s="34"/>
    </row>
    <row r="10" spans="1:18" x14ac:dyDescent="0.35">
      <c r="A10" t="s">
        <v>86</v>
      </c>
      <c r="B10" s="34" t="s">
        <v>68</v>
      </c>
      <c r="C10" t="s">
        <v>87</v>
      </c>
      <c r="E10" s="34" t="s">
        <v>88</v>
      </c>
      <c r="F10" s="35" t="s">
        <v>71</v>
      </c>
      <c r="H10" s="34" t="s">
        <v>73</v>
      </c>
      <c r="I10" s="35" t="s">
        <v>89</v>
      </c>
      <c r="N10" s="23" t="s">
        <v>39</v>
      </c>
      <c r="O10" s="6" t="s">
        <v>83</v>
      </c>
    </row>
    <row r="11" spans="1:18" x14ac:dyDescent="0.35">
      <c r="A11" t="s">
        <v>69</v>
      </c>
      <c r="B11" s="34" t="s">
        <v>87</v>
      </c>
      <c r="C11" t="s">
        <v>68</v>
      </c>
      <c r="E11" s="34"/>
      <c r="H11" s="34"/>
      <c r="O11" s="2" t="s">
        <v>84</v>
      </c>
    </row>
    <row r="12" spans="1:18" x14ac:dyDescent="0.35">
      <c r="A12" t="s">
        <v>69</v>
      </c>
      <c r="B12" s="34" t="s">
        <v>68</v>
      </c>
      <c r="C12" t="s">
        <v>96</v>
      </c>
      <c r="E12" s="34" t="s">
        <v>97</v>
      </c>
      <c r="F12" s="35" t="s">
        <v>98</v>
      </c>
      <c r="H12" s="34" t="s">
        <v>100</v>
      </c>
      <c r="I12" s="35" t="s">
        <v>99</v>
      </c>
      <c r="O12" s="2" t="s">
        <v>85</v>
      </c>
    </row>
    <row r="13" spans="1:18" x14ac:dyDescent="0.35">
      <c r="A13" t="s">
        <v>69</v>
      </c>
      <c r="B13" s="34" t="s">
        <v>68</v>
      </c>
      <c r="C13" t="s">
        <v>101</v>
      </c>
      <c r="E13" s="34" t="s">
        <v>102</v>
      </c>
      <c r="F13" s="35" t="s">
        <v>71</v>
      </c>
      <c r="H13" s="34" t="s">
        <v>103</v>
      </c>
      <c r="I13" s="35" t="s">
        <v>104</v>
      </c>
    </row>
    <row r="14" spans="1:18" x14ac:dyDescent="0.35">
      <c r="B14" s="34"/>
      <c r="E14" s="34"/>
      <c r="H14" s="34"/>
      <c r="N14" s="43" t="s">
        <v>40</v>
      </c>
      <c r="O14" s="44" t="s">
        <v>90</v>
      </c>
      <c r="P14" s="41"/>
      <c r="Q14" s="41"/>
      <c r="R14" s="41"/>
    </row>
    <row r="15" spans="1:18" x14ac:dyDescent="0.35">
      <c r="B15" s="34"/>
      <c r="E15" s="34"/>
      <c r="H15" s="34"/>
      <c r="N15" s="41"/>
      <c r="O15" s="45" t="s">
        <v>91</v>
      </c>
      <c r="P15" s="41"/>
      <c r="Q15" s="41"/>
      <c r="R15" s="41"/>
    </row>
    <row r="16" spans="1:18" x14ac:dyDescent="0.35">
      <c r="N16" s="41"/>
      <c r="O16" s="45" t="s">
        <v>92</v>
      </c>
      <c r="P16" s="41"/>
      <c r="Q16" s="41"/>
      <c r="R16" s="41"/>
    </row>
    <row r="17" spans="1:18" x14ac:dyDescent="0.35">
      <c r="N17" s="41"/>
      <c r="O17" s="41"/>
      <c r="P17" s="41"/>
      <c r="Q17" s="41"/>
      <c r="R17" s="41"/>
    </row>
    <row r="18" spans="1:18" x14ac:dyDescent="0.35">
      <c r="A18" s="37" t="s">
        <v>75</v>
      </c>
      <c r="N18" s="43" t="s">
        <v>41</v>
      </c>
      <c r="O18" s="44" t="s">
        <v>93</v>
      </c>
      <c r="P18" s="41"/>
      <c r="Q18" s="41"/>
      <c r="R18" s="41"/>
    </row>
    <row r="19" spans="1:18" x14ac:dyDescent="0.35">
      <c r="N19" s="41"/>
      <c r="O19" s="45" t="s">
        <v>94</v>
      </c>
      <c r="P19" s="41"/>
      <c r="Q19" s="41"/>
      <c r="R19" s="41"/>
    </row>
    <row r="20" spans="1:18" x14ac:dyDescent="0.35">
      <c r="H20" t="s">
        <v>37</v>
      </c>
      <c r="I20" t="s">
        <v>38</v>
      </c>
      <c r="N20" s="41"/>
      <c r="O20" s="45" t="s">
        <v>95</v>
      </c>
      <c r="P20" s="41"/>
      <c r="Q20" s="41"/>
      <c r="R20" s="41"/>
    </row>
    <row r="21" spans="1:18" x14ac:dyDescent="0.35">
      <c r="A21" t="s">
        <v>77</v>
      </c>
      <c r="B21" s="38" t="s">
        <v>72</v>
      </c>
      <c r="F21" t="s">
        <v>42</v>
      </c>
      <c r="H21" s="30">
        <v>80</v>
      </c>
      <c r="I21" s="30"/>
    </row>
    <row r="22" spans="1:18" x14ac:dyDescent="0.35">
      <c r="B22" s="38" t="s">
        <v>74</v>
      </c>
      <c r="F22" t="s">
        <v>44</v>
      </c>
      <c r="H22" s="30"/>
      <c r="I22" s="30">
        <f>+H21</f>
        <v>80</v>
      </c>
    </row>
    <row r="23" spans="1:18" x14ac:dyDescent="0.35">
      <c r="H23" s="30"/>
      <c r="I23" s="30"/>
    </row>
    <row r="24" spans="1:18" x14ac:dyDescent="0.35">
      <c r="A24" t="s">
        <v>78</v>
      </c>
      <c r="B24" s="41" t="s">
        <v>82</v>
      </c>
      <c r="C24" s="41"/>
      <c r="D24" s="41"/>
      <c r="E24" s="41"/>
      <c r="F24" s="41" t="s">
        <v>45</v>
      </c>
      <c r="G24" s="41"/>
      <c r="H24" s="42">
        <f>+I25</f>
        <v>30</v>
      </c>
      <c r="I24" s="42"/>
    </row>
    <row r="25" spans="1:18" x14ac:dyDescent="0.35">
      <c r="B25" s="39" t="s">
        <v>79</v>
      </c>
      <c r="C25" s="39"/>
      <c r="D25" s="39"/>
      <c r="E25" s="39"/>
      <c r="F25" s="39" t="s">
        <v>43</v>
      </c>
      <c r="G25" s="39"/>
      <c r="H25" s="39"/>
      <c r="I25" s="40">
        <v>30</v>
      </c>
    </row>
    <row r="27" spans="1:18" x14ac:dyDescent="0.35">
      <c r="A27" t="s">
        <v>80</v>
      </c>
      <c r="B27" t="s">
        <v>81</v>
      </c>
      <c r="F27" t="s">
        <v>42</v>
      </c>
      <c r="H27" s="31">
        <f>+I28</f>
        <v>80</v>
      </c>
    </row>
    <row r="28" spans="1:18" x14ac:dyDescent="0.35">
      <c r="B28" s="38" t="s">
        <v>72</v>
      </c>
      <c r="F28" t="s">
        <v>42</v>
      </c>
      <c r="I28" s="31">
        <f>+H21</f>
        <v>80</v>
      </c>
    </row>
    <row r="30" spans="1:18" x14ac:dyDescent="0.35">
      <c r="H30" s="31">
        <f>+SUM(H21:H28)</f>
        <v>190</v>
      </c>
      <c r="I30" s="31">
        <f>+SUM(I21:I28)</f>
        <v>190</v>
      </c>
    </row>
    <row r="31" spans="1:18" x14ac:dyDescent="0.35">
      <c r="I31" s="31">
        <f>+H30-I30</f>
        <v>0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507CA-0213-424F-A8E5-B4C771B26F14}">
  <sheetPr>
    <tabColor rgb="FFFF0000"/>
  </sheetPr>
  <dimension ref="B1:J96"/>
  <sheetViews>
    <sheetView showGridLines="0" tabSelected="1" zoomScale="150" zoomScaleNormal="150" workbookViewId="0">
      <pane xSplit="4" ySplit="2" topLeftCell="F3" activePane="bottomRight" state="frozen"/>
      <selection pane="topRight" activeCell="E1" sqref="E1"/>
      <selection pane="bottomLeft" activeCell="A3" sqref="A3"/>
      <selection pane="bottomRight" activeCell="C5" sqref="C5"/>
    </sheetView>
  </sheetViews>
  <sheetFormatPr baseColWidth="10" defaultRowHeight="14.5" outlineLevelRow="1" x14ac:dyDescent="0.35"/>
  <cols>
    <col min="1" max="1" width="3.36328125" customWidth="1"/>
    <col min="2" max="2" width="12.08984375" bestFit="1" customWidth="1"/>
    <col min="3" max="3" width="9.453125" bestFit="1" customWidth="1"/>
    <col min="4" max="4" width="9.08984375" bestFit="1" customWidth="1"/>
    <col min="5" max="5" width="5.90625" bestFit="1" customWidth="1"/>
    <col min="6" max="6" width="3.26953125" customWidth="1"/>
    <col min="7" max="7" width="24.08984375" bestFit="1" customWidth="1"/>
    <col min="8" max="8" width="7.26953125" bestFit="1" customWidth="1"/>
    <col min="10" max="10" width="18.26953125" style="30" bestFit="1" customWidth="1"/>
  </cols>
  <sheetData>
    <row r="1" spans="2:10" ht="15" thickBot="1" x14ac:dyDescent="0.4">
      <c r="C1" s="30">
        <v>100</v>
      </c>
    </row>
    <row r="2" spans="2:10" ht="15" thickBot="1" x14ac:dyDescent="0.4">
      <c r="B2" t="s">
        <v>105</v>
      </c>
      <c r="C2" s="46" t="s">
        <v>106</v>
      </c>
      <c r="D2" s="46" t="s">
        <v>107</v>
      </c>
      <c r="J2" s="30" t="s">
        <v>112</v>
      </c>
    </row>
    <row r="3" spans="2:10" x14ac:dyDescent="0.35">
      <c r="B3">
        <v>1</v>
      </c>
      <c r="C3" s="30">
        <f>+C1*3%</f>
        <v>3</v>
      </c>
      <c r="D3" s="30">
        <f>+C1*5%</f>
        <v>5</v>
      </c>
      <c r="E3" s="31">
        <f>+C3-D3</f>
        <v>-2</v>
      </c>
      <c r="F3" s="31"/>
      <c r="G3" s="39" t="s">
        <v>108</v>
      </c>
      <c r="H3" s="40">
        <v>100</v>
      </c>
      <c r="I3" s="47">
        <v>0.29499999999999998</v>
      </c>
      <c r="J3" s="40">
        <f>+H3*I3</f>
        <v>29.5</v>
      </c>
    </row>
    <row r="4" spans="2:10" x14ac:dyDescent="0.35">
      <c r="B4">
        <f>+B3+1</f>
        <v>2</v>
      </c>
      <c r="C4" s="30">
        <v>3</v>
      </c>
      <c r="D4" s="31">
        <f>+D3</f>
        <v>5</v>
      </c>
      <c r="E4" s="31">
        <f t="shared" ref="E4:E36" si="0">+C4-D4</f>
        <v>-2</v>
      </c>
      <c r="G4" s="53" t="s">
        <v>109</v>
      </c>
      <c r="H4" s="54">
        <f>+C3</f>
        <v>3</v>
      </c>
      <c r="I4" s="53"/>
      <c r="J4" s="55"/>
    </row>
    <row r="5" spans="2:10" x14ac:dyDescent="0.35">
      <c r="B5">
        <f t="shared" ref="B5:B36" si="1">+B4+1</f>
        <v>3</v>
      </c>
      <c r="C5" s="31">
        <f>+C4</f>
        <v>3</v>
      </c>
      <c r="D5" s="31">
        <f t="shared" ref="D5:D22" si="2">+D4</f>
        <v>5</v>
      </c>
      <c r="E5" s="31">
        <f t="shared" si="0"/>
        <v>-2</v>
      </c>
      <c r="G5" s="53" t="s">
        <v>110</v>
      </c>
      <c r="H5" s="54">
        <f>-D3</f>
        <v>-5</v>
      </c>
      <c r="I5" s="53"/>
      <c r="J5" s="55"/>
    </row>
    <row r="6" spans="2:10" x14ac:dyDescent="0.35">
      <c r="B6">
        <f t="shared" si="1"/>
        <v>4</v>
      </c>
      <c r="C6" s="31">
        <f t="shared" ref="C6:C35" si="3">+C5</f>
        <v>3</v>
      </c>
      <c r="D6" s="31">
        <f t="shared" si="2"/>
        <v>5</v>
      </c>
      <c r="E6" s="31">
        <f t="shared" si="0"/>
        <v>-2</v>
      </c>
      <c r="G6" s="48" t="s">
        <v>111</v>
      </c>
      <c r="H6" s="49">
        <f>+SUM(H3:H5)</f>
        <v>98</v>
      </c>
      <c r="I6" s="50">
        <v>0.29499999999999998</v>
      </c>
      <c r="J6" s="51">
        <f>+H6*I6</f>
        <v>28.91</v>
      </c>
    </row>
    <row r="7" spans="2:10" outlineLevel="1" x14ac:dyDescent="0.35">
      <c r="B7">
        <f t="shared" si="1"/>
        <v>5</v>
      </c>
      <c r="C7" s="31">
        <f t="shared" si="3"/>
        <v>3</v>
      </c>
      <c r="D7" s="31">
        <f t="shared" si="2"/>
        <v>5</v>
      </c>
      <c r="E7" s="31">
        <f t="shared" si="0"/>
        <v>-2</v>
      </c>
    </row>
    <row r="8" spans="2:10" outlineLevel="1" x14ac:dyDescent="0.35">
      <c r="B8">
        <f t="shared" si="1"/>
        <v>6</v>
      </c>
      <c r="C8" s="31">
        <f t="shared" si="3"/>
        <v>3</v>
      </c>
      <c r="D8" s="31">
        <f t="shared" si="2"/>
        <v>5</v>
      </c>
      <c r="E8" s="31">
        <f t="shared" si="0"/>
        <v>-2</v>
      </c>
    </row>
    <row r="9" spans="2:10" outlineLevel="1" x14ac:dyDescent="0.35">
      <c r="B9">
        <f t="shared" si="1"/>
        <v>7</v>
      </c>
      <c r="C9" s="31">
        <f t="shared" si="3"/>
        <v>3</v>
      </c>
      <c r="D9" s="31">
        <f t="shared" si="2"/>
        <v>5</v>
      </c>
      <c r="E9" s="31">
        <f t="shared" si="0"/>
        <v>-2</v>
      </c>
      <c r="G9" s="39" t="s">
        <v>108</v>
      </c>
      <c r="H9" s="40">
        <v>100</v>
      </c>
      <c r="I9" s="47">
        <v>0.29499999999999998</v>
      </c>
      <c r="J9" s="40">
        <f>+H9*I9</f>
        <v>29.5</v>
      </c>
    </row>
    <row r="10" spans="2:10" outlineLevel="1" x14ac:dyDescent="0.35">
      <c r="B10">
        <f t="shared" si="1"/>
        <v>8</v>
      </c>
      <c r="C10" s="31">
        <f t="shared" si="3"/>
        <v>3</v>
      </c>
      <c r="D10" s="31">
        <f t="shared" si="2"/>
        <v>5</v>
      </c>
      <c r="E10" s="31">
        <f t="shared" si="0"/>
        <v>-2</v>
      </c>
      <c r="G10" s="53" t="s">
        <v>109</v>
      </c>
      <c r="H10" s="54">
        <f>+C23</f>
        <v>3</v>
      </c>
      <c r="I10" s="53"/>
      <c r="J10" s="55"/>
    </row>
    <row r="11" spans="2:10" outlineLevel="1" x14ac:dyDescent="0.35">
      <c r="B11">
        <f t="shared" si="1"/>
        <v>9</v>
      </c>
      <c r="C11" s="31">
        <f t="shared" si="3"/>
        <v>3</v>
      </c>
      <c r="D11" s="31">
        <f t="shared" si="2"/>
        <v>5</v>
      </c>
      <c r="E11" s="31">
        <f t="shared" si="0"/>
        <v>-2</v>
      </c>
      <c r="G11" s="53" t="s">
        <v>110</v>
      </c>
      <c r="H11" s="54">
        <f>-D23</f>
        <v>0</v>
      </c>
      <c r="I11" s="53"/>
      <c r="J11" s="55"/>
    </row>
    <row r="12" spans="2:10" outlineLevel="1" x14ac:dyDescent="0.35">
      <c r="B12">
        <f t="shared" si="1"/>
        <v>10</v>
      </c>
      <c r="C12" s="31">
        <f t="shared" si="3"/>
        <v>3</v>
      </c>
      <c r="D12" s="31">
        <f t="shared" si="2"/>
        <v>5</v>
      </c>
      <c r="E12" s="31">
        <f t="shared" si="0"/>
        <v>-2</v>
      </c>
      <c r="G12" s="48" t="s">
        <v>111</v>
      </c>
      <c r="H12" s="49">
        <f>+SUM(H9:H11)</f>
        <v>103</v>
      </c>
      <c r="I12" s="50">
        <v>0.29499999999999998</v>
      </c>
      <c r="J12" s="51">
        <f>+H12*I12</f>
        <v>30.384999999999998</v>
      </c>
    </row>
    <row r="13" spans="2:10" outlineLevel="1" x14ac:dyDescent="0.35">
      <c r="B13">
        <f t="shared" si="1"/>
        <v>11</v>
      </c>
      <c r="C13" s="31">
        <f t="shared" si="3"/>
        <v>3</v>
      </c>
      <c r="D13" s="31">
        <f t="shared" si="2"/>
        <v>5</v>
      </c>
      <c r="E13" s="31">
        <f t="shared" si="0"/>
        <v>-2</v>
      </c>
    </row>
    <row r="14" spans="2:10" outlineLevel="1" x14ac:dyDescent="0.35">
      <c r="B14">
        <f t="shared" si="1"/>
        <v>12</v>
      </c>
      <c r="C14" s="31">
        <f t="shared" si="3"/>
        <v>3</v>
      </c>
      <c r="D14" s="31">
        <f t="shared" si="2"/>
        <v>5</v>
      </c>
      <c r="E14" s="31">
        <f t="shared" si="0"/>
        <v>-2</v>
      </c>
    </row>
    <row r="15" spans="2:10" outlineLevel="1" x14ac:dyDescent="0.35">
      <c r="B15">
        <f t="shared" si="1"/>
        <v>13</v>
      </c>
      <c r="C15" s="31">
        <f t="shared" si="3"/>
        <v>3</v>
      </c>
      <c r="D15" s="31">
        <f t="shared" si="2"/>
        <v>5</v>
      </c>
      <c r="E15" s="31">
        <f t="shared" si="0"/>
        <v>-2</v>
      </c>
    </row>
    <row r="16" spans="2:10" outlineLevel="1" x14ac:dyDescent="0.35">
      <c r="B16">
        <f t="shared" si="1"/>
        <v>14</v>
      </c>
      <c r="C16" s="31">
        <f t="shared" si="3"/>
        <v>3</v>
      </c>
      <c r="D16" s="31">
        <f t="shared" si="2"/>
        <v>5</v>
      </c>
      <c r="E16" s="31">
        <f t="shared" si="0"/>
        <v>-2</v>
      </c>
    </row>
    <row r="17" spans="2:5" outlineLevel="1" x14ac:dyDescent="0.35">
      <c r="B17">
        <f t="shared" si="1"/>
        <v>15</v>
      </c>
      <c r="C17" s="31">
        <f t="shared" si="3"/>
        <v>3</v>
      </c>
      <c r="D17" s="31">
        <f t="shared" si="2"/>
        <v>5</v>
      </c>
      <c r="E17" s="31">
        <f t="shared" si="0"/>
        <v>-2</v>
      </c>
    </row>
    <row r="18" spans="2:5" outlineLevel="1" x14ac:dyDescent="0.35">
      <c r="B18">
        <f t="shared" si="1"/>
        <v>16</v>
      </c>
      <c r="C18" s="31">
        <f t="shared" si="3"/>
        <v>3</v>
      </c>
      <c r="D18" s="31">
        <f t="shared" si="2"/>
        <v>5</v>
      </c>
      <c r="E18" s="31">
        <f t="shared" si="0"/>
        <v>-2</v>
      </c>
    </row>
    <row r="19" spans="2:5" outlineLevel="1" x14ac:dyDescent="0.35">
      <c r="B19">
        <f t="shared" si="1"/>
        <v>17</v>
      </c>
      <c r="C19" s="31">
        <f t="shared" si="3"/>
        <v>3</v>
      </c>
      <c r="D19" s="31">
        <f t="shared" si="2"/>
        <v>5</v>
      </c>
      <c r="E19" s="31">
        <f t="shared" si="0"/>
        <v>-2</v>
      </c>
    </row>
    <row r="20" spans="2:5" outlineLevel="1" x14ac:dyDescent="0.35">
      <c r="B20">
        <f t="shared" si="1"/>
        <v>18</v>
      </c>
      <c r="C20" s="31">
        <f t="shared" si="3"/>
        <v>3</v>
      </c>
      <c r="D20" s="31">
        <f t="shared" si="2"/>
        <v>5</v>
      </c>
      <c r="E20" s="31">
        <f t="shared" si="0"/>
        <v>-2</v>
      </c>
    </row>
    <row r="21" spans="2:5" outlineLevel="1" collapsed="1" x14ac:dyDescent="0.35">
      <c r="B21">
        <f t="shared" si="1"/>
        <v>19</v>
      </c>
      <c r="C21" s="31">
        <f t="shared" si="3"/>
        <v>3</v>
      </c>
      <c r="D21" s="31">
        <f t="shared" si="2"/>
        <v>5</v>
      </c>
      <c r="E21" s="31">
        <f t="shared" si="0"/>
        <v>-2</v>
      </c>
    </row>
    <row r="22" spans="2:5" x14ac:dyDescent="0.35">
      <c r="B22">
        <f t="shared" si="1"/>
        <v>20</v>
      </c>
      <c r="C22" s="31">
        <f t="shared" si="3"/>
        <v>3</v>
      </c>
      <c r="D22" s="31">
        <f t="shared" si="2"/>
        <v>5</v>
      </c>
      <c r="E22" s="31">
        <f t="shared" si="0"/>
        <v>-2</v>
      </c>
    </row>
    <row r="23" spans="2:5" x14ac:dyDescent="0.35">
      <c r="B23" s="48">
        <f t="shared" si="1"/>
        <v>21</v>
      </c>
      <c r="C23" s="31">
        <f t="shared" si="3"/>
        <v>3</v>
      </c>
      <c r="D23" s="49"/>
      <c r="E23" s="31">
        <f t="shared" si="0"/>
        <v>3</v>
      </c>
    </row>
    <row r="24" spans="2:5" x14ac:dyDescent="0.35">
      <c r="B24">
        <f t="shared" si="1"/>
        <v>22</v>
      </c>
      <c r="C24" s="31">
        <f t="shared" si="3"/>
        <v>3</v>
      </c>
      <c r="D24" s="49"/>
      <c r="E24" s="31">
        <f t="shared" si="0"/>
        <v>3</v>
      </c>
    </row>
    <row r="25" spans="2:5" x14ac:dyDescent="0.35">
      <c r="B25">
        <f t="shared" si="1"/>
        <v>23</v>
      </c>
      <c r="C25" s="31">
        <f t="shared" si="3"/>
        <v>3</v>
      </c>
      <c r="D25" s="49"/>
      <c r="E25" s="31">
        <f t="shared" si="0"/>
        <v>3</v>
      </c>
    </row>
    <row r="26" spans="2:5" x14ac:dyDescent="0.35">
      <c r="B26">
        <f t="shared" si="1"/>
        <v>24</v>
      </c>
      <c r="C26" s="31">
        <f t="shared" si="3"/>
        <v>3</v>
      </c>
      <c r="D26" s="49"/>
      <c r="E26" s="31">
        <f t="shared" si="0"/>
        <v>3</v>
      </c>
    </row>
    <row r="27" spans="2:5" x14ac:dyDescent="0.35">
      <c r="B27">
        <f t="shared" si="1"/>
        <v>25</v>
      </c>
      <c r="C27" s="31">
        <f t="shared" si="3"/>
        <v>3</v>
      </c>
      <c r="D27" s="49"/>
      <c r="E27" s="31">
        <f t="shared" si="0"/>
        <v>3</v>
      </c>
    </row>
    <row r="28" spans="2:5" x14ac:dyDescent="0.35">
      <c r="B28">
        <f t="shared" si="1"/>
        <v>26</v>
      </c>
      <c r="C28" s="31">
        <f t="shared" si="3"/>
        <v>3</v>
      </c>
      <c r="D28" s="49"/>
      <c r="E28" s="31">
        <f t="shared" si="0"/>
        <v>3</v>
      </c>
    </row>
    <row r="29" spans="2:5" x14ac:dyDescent="0.35">
      <c r="B29">
        <f t="shared" si="1"/>
        <v>27</v>
      </c>
      <c r="C29" s="31">
        <f t="shared" si="3"/>
        <v>3</v>
      </c>
      <c r="D29" s="49"/>
      <c r="E29" s="31">
        <f t="shared" si="0"/>
        <v>3</v>
      </c>
    </row>
    <row r="30" spans="2:5" x14ac:dyDescent="0.35">
      <c r="B30">
        <f t="shared" si="1"/>
        <v>28</v>
      </c>
      <c r="C30" s="31">
        <f t="shared" si="3"/>
        <v>3</v>
      </c>
      <c r="D30" s="49"/>
      <c r="E30" s="31">
        <f t="shared" si="0"/>
        <v>3</v>
      </c>
    </row>
    <row r="31" spans="2:5" x14ac:dyDescent="0.35">
      <c r="B31">
        <f t="shared" si="1"/>
        <v>29</v>
      </c>
      <c r="C31" s="31">
        <f t="shared" si="3"/>
        <v>3</v>
      </c>
      <c r="D31" s="49"/>
      <c r="E31" s="31">
        <f t="shared" si="0"/>
        <v>3</v>
      </c>
    </row>
    <row r="32" spans="2:5" x14ac:dyDescent="0.35">
      <c r="B32">
        <f t="shared" si="1"/>
        <v>30</v>
      </c>
      <c r="C32" s="31">
        <f t="shared" si="3"/>
        <v>3</v>
      </c>
      <c r="D32" s="49"/>
      <c r="E32" s="31">
        <f t="shared" si="0"/>
        <v>3</v>
      </c>
    </row>
    <row r="33" spans="2:5" x14ac:dyDescent="0.35">
      <c r="B33">
        <f t="shared" si="1"/>
        <v>31</v>
      </c>
      <c r="C33" s="31">
        <f t="shared" si="3"/>
        <v>3</v>
      </c>
      <c r="D33" s="49"/>
      <c r="E33" s="31">
        <f t="shared" si="0"/>
        <v>3</v>
      </c>
    </row>
    <row r="34" spans="2:5" x14ac:dyDescent="0.35">
      <c r="B34">
        <f t="shared" si="1"/>
        <v>32</v>
      </c>
      <c r="C34" s="31">
        <f t="shared" si="3"/>
        <v>3</v>
      </c>
      <c r="D34" s="49"/>
      <c r="E34" s="31">
        <f t="shared" si="0"/>
        <v>3</v>
      </c>
    </row>
    <row r="35" spans="2:5" x14ac:dyDescent="0.35">
      <c r="B35">
        <f t="shared" si="1"/>
        <v>33</v>
      </c>
      <c r="C35" s="31">
        <f t="shared" si="3"/>
        <v>3</v>
      </c>
      <c r="D35" s="49"/>
      <c r="E35" s="31">
        <f t="shared" si="0"/>
        <v>3</v>
      </c>
    </row>
    <row r="36" spans="2:5" x14ac:dyDescent="0.35">
      <c r="B36">
        <f t="shared" si="1"/>
        <v>34</v>
      </c>
      <c r="C36" s="31">
        <v>1</v>
      </c>
      <c r="D36" s="49"/>
      <c r="E36" s="31">
        <f t="shared" si="0"/>
        <v>1</v>
      </c>
    </row>
    <row r="37" spans="2:5" ht="15" thickBot="1" x14ac:dyDescent="0.4">
      <c r="C37" s="52">
        <f>+SUM(C3:C36)</f>
        <v>100</v>
      </c>
      <c r="D37" s="52">
        <f>+SUM(D3:D36)</f>
        <v>100</v>
      </c>
      <c r="E37" s="52">
        <f>+SUM(E3:E36)</f>
        <v>0</v>
      </c>
    </row>
    <row r="38" spans="2:5" ht="15" thickTop="1" x14ac:dyDescent="0.35">
      <c r="C38" s="31"/>
    </row>
    <row r="39" spans="2:5" x14ac:dyDescent="0.35">
      <c r="C39" s="31"/>
    </row>
    <row r="40" spans="2:5" x14ac:dyDescent="0.35">
      <c r="C40" s="31"/>
    </row>
    <row r="41" spans="2:5" x14ac:dyDescent="0.35">
      <c r="C41" s="31"/>
    </row>
    <row r="42" spans="2:5" x14ac:dyDescent="0.35">
      <c r="C42" s="31"/>
    </row>
    <row r="43" spans="2:5" x14ac:dyDescent="0.35">
      <c r="C43" s="31"/>
    </row>
    <row r="44" spans="2:5" x14ac:dyDescent="0.35">
      <c r="C44" s="31"/>
    </row>
    <row r="45" spans="2:5" x14ac:dyDescent="0.35">
      <c r="C45" s="31"/>
    </row>
    <row r="46" spans="2:5" x14ac:dyDescent="0.35">
      <c r="C46" s="31"/>
    </row>
    <row r="47" spans="2:5" x14ac:dyDescent="0.35">
      <c r="C47" s="31"/>
    </row>
    <row r="48" spans="2:5" x14ac:dyDescent="0.35">
      <c r="C48" s="31"/>
    </row>
    <row r="49" spans="3:3" x14ac:dyDescent="0.35">
      <c r="C49" s="31"/>
    </row>
    <row r="50" spans="3:3" x14ac:dyDescent="0.35">
      <c r="C50" s="31"/>
    </row>
    <row r="51" spans="3:3" x14ac:dyDescent="0.35">
      <c r="C51" s="31"/>
    </row>
    <row r="52" spans="3:3" x14ac:dyDescent="0.35">
      <c r="C52" s="31"/>
    </row>
    <row r="53" spans="3:3" x14ac:dyDescent="0.35">
      <c r="C53" s="31"/>
    </row>
    <row r="54" spans="3:3" x14ac:dyDescent="0.35">
      <c r="C54" s="31"/>
    </row>
    <row r="55" spans="3:3" x14ac:dyDescent="0.35">
      <c r="C55" s="31"/>
    </row>
    <row r="56" spans="3:3" x14ac:dyDescent="0.35">
      <c r="C56" s="31"/>
    </row>
    <row r="57" spans="3:3" x14ac:dyDescent="0.35">
      <c r="C57" s="31"/>
    </row>
    <row r="58" spans="3:3" x14ac:dyDescent="0.35">
      <c r="C58" s="31"/>
    </row>
    <row r="59" spans="3:3" x14ac:dyDescent="0.35">
      <c r="C59" s="31"/>
    </row>
    <row r="60" spans="3:3" x14ac:dyDescent="0.35">
      <c r="C60" s="31"/>
    </row>
    <row r="61" spans="3:3" x14ac:dyDescent="0.35">
      <c r="C61" s="31"/>
    </row>
    <row r="62" spans="3:3" x14ac:dyDescent="0.35">
      <c r="C62" s="31"/>
    </row>
    <row r="63" spans="3:3" x14ac:dyDescent="0.35">
      <c r="C63" s="31"/>
    </row>
    <row r="64" spans="3:3" x14ac:dyDescent="0.35">
      <c r="C64" s="31"/>
    </row>
    <row r="65" spans="3:3" x14ac:dyDescent="0.35">
      <c r="C65" s="31"/>
    </row>
    <row r="66" spans="3:3" x14ac:dyDescent="0.35">
      <c r="C66" s="31"/>
    </row>
    <row r="67" spans="3:3" x14ac:dyDescent="0.35">
      <c r="C67" s="31"/>
    </row>
    <row r="68" spans="3:3" x14ac:dyDescent="0.35">
      <c r="C68" s="31"/>
    </row>
    <row r="69" spans="3:3" x14ac:dyDescent="0.35">
      <c r="C69" s="31"/>
    </row>
    <row r="70" spans="3:3" x14ac:dyDescent="0.35">
      <c r="C70" s="31"/>
    </row>
    <row r="71" spans="3:3" x14ac:dyDescent="0.35">
      <c r="C71" s="31"/>
    </row>
    <row r="72" spans="3:3" x14ac:dyDescent="0.35">
      <c r="C72" s="31"/>
    </row>
    <row r="73" spans="3:3" x14ac:dyDescent="0.35">
      <c r="C73" s="31"/>
    </row>
    <row r="74" spans="3:3" x14ac:dyDescent="0.35">
      <c r="C74" s="31"/>
    </row>
    <row r="75" spans="3:3" x14ac:dyDescent="0.35">
      <c r="C75" s="31"/>
    </row>
    <row r="76" spans="3:3" x14ac:dyDescent="0.35">
      <c r="C76" s="31"/>
    </row>
    <row r="77" spans="3:3" x14ac:dyDescent="0.35">
      <c r="C77" s="31"/>
    </row>
    <row r="78" spans="3:3" x14ac:dyDescent="0.35">
      <c r="C78" s="31"/>
    </row>
    <row r="79" spans="3:3" x14ac:dyDescent="0.35">
      <c r="C79" s="31"/>
    </row>
    <row r="80" spans="3:3" x14ac:dyDescent="0.35">
      <c r="C80" s="31"/>
    </row>
    <row r="81" spans="3:3" x14ac:dyDescent="0.35">
      <c r="C81" s="31"/>
    </row>
    <row r="82" spans="3:3" x14ac:dyDescent="0.35">
      <c r="C82" s="31"/>
    </row>
    <row r="83" spans="3:3" x14ac:dyDescent="0.35">
      <c r="C83" s="31"/>
    </row>
    <row r="84" spans="3:3" x14ac:dyDescent="0.35">
      <c r="C84" s="31"/>
    </row>
    <row r="85" spans="3:3" x14ac:dyDescent="0.35">
      <c r="C85" s="31"/>
    </row>
    <row r="86" spans="3:3" x14ac:dyDescent="0.35">
      <c r="C86" s="31"/>
    </row>
    <row r="87" spans="3:3" x14ac:dyDescent="0.35">
      <c r="C87" s="31"/>
    </row>
    <row r="88" spans="3:3" x14ac:dyDescent="0.35">
      <c r="C88" s="31"/>
    </row>
    <row r="89" spans="3:3" x14ac:dyDescent="0.35">
      <c r="C89" s="31"/>
    </row>
    <row r="90" spans="3:3" x14ac:dyDescent="0.35">
      <c r="C90" s="31"/>
    </row>
    <row r="91" spans="3:3" x14ac:dyDescent="0.35">
      <c r="C91" s="31"/>
    </row>
    <row r="92" spans="3:3" x14ac:dyDescent="0.35">
      <c r="C92" s="31"/>
    </row>
    <row r="93" spans="3:3" x14ac:dyDescent="0.35">
      <c r="C93" s="31"/>
    </row>
    <row r="94" spans="3:3" x14ac:dyDescent="0.35">
      <c r="C94" s="31"/>
    </row>
    <row r="95" spans="3:3" x14ac:dyDescent="0.35">
      <c r="C95" s="31"/>
    </row>
    <row r="96" spans="3:3" x14ac:dyDescent="0.35">
      <c r="C96" s="3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Hoja1</vt:lpstr>
      <vt:lpstr>Teoria</vt:lpstr>
      <vt:lpstr>Elementos EEFF</vt:lpstr>
      <vt:lpstr>Teo-Partida doble</vt:lpstr>
      <vt:lpstr>Cta49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 QUISPE</dc:creator>
  <cp:lastModifiedBy>GRIS QUISPE</cp:lastModifiedBy>
  <dcterms:created xsi:type="dcterms:W3CDTF">2022-11-21T03:46:37Z</dcterms:created>
  <dcterms:modified xsi:type="dcterms:W3CDTF">2022-11-22T03:55:04Z</dcterms:modified>
</cp:coreProperties>
</file>